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640" windowHeight="11760" tabRatio="951"/>
  </bookViews>
  <sheets>
    <sheet name="Свод 024 цифры" sheetId="24" r:id="rId1"/>
    <sheet name="Свод 024  (с ф-в)" sheetId="20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8" i="24" l="1"/>
  <c r="V11" i="24" s="1"/>
  <c r="W8" i="24"/>
  <c r="W11" i="24" s="1"/>
  <c r="W15" i="24" s="1"/>
  <c r="AD36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V31" i="24"/>
  <c r="R31" i="24"/>
  <c r="Q31" i="24"/>
  <c r="P31" i="24"/>
  <c r="O31" i="24"/>
  <c r="N31" i="24"/>
  <c r="M31" i="24"/>
  <c r="L31" i="24"/>
  <c r="L32" i="24" s="1"/>
  <c r="K31" i="24"/>
  <c r="J31" i="24"/>
  <c r="I31" i="24"/>
  <c r="H31" i="24"/>
  <c r="H32" i="24" s="1"/>
  <c r="G31" i="24"/>
  <c r="F31" i="24"/>
  <c r="E31" i="24"/>
  <c r="D31" i="24"/>
  <c r="C31" i="24"/>
  <c r="AL30" i="24"/>
  <c r="AM30" i="24" s="1"/>
  <c r="AK30" i="24"/>
  <c r="T30" i="24"/>
  <c r="S30" i="24"/>
  <c r="AL29" i="24"/>
  <c r="AK29" i="24"/>
  <c r="T29" i="24"/>
  <c r="U29" i="24" s="1"/>
  <c r="S29" i="24"/>
  <c r="AL28" i="24"/>
  <c r="AK28" i="24"/>
  <c r="T28" i="24"/>
  <c r="S28" i="24"/>
  <c r="AL27" i="24"/>
  <c r="AK27" i="24"/>
  <c r="T27" i="24"/>
  <c r="S27" i="24"/>
  <c r="O32" i="24"/>
  <c r="C32" i="24"/>
  <c r="AL24" i="24"/>
  <c r="AK24" i="24"/>
  <c r="AL22" i="24"/>
  <c r="AK22" i="24"/>
  <c r="AL21" i="24"/>
  <c r="AK21" i="24"/>
  <c r="AL20" i="24"/>
  <c r="AK20" i="24"/>
  <c r="P32" i="24"/>
  <c r="AL16" i="24"/>
  <c r="AK16" i="24"/>
  <c r="AL14" i="24"/>
  <c r="AK14" i="24"/>
  <c r="AL13" i="24"/>
  <c r="AM13" i="24" s="1"/>
  <c r="AK13" i="24"/>
  <c r="AL12" i="24"/>
  <c r="AK12" i="24"/>
  <c r="AH11" i="24"/>
  <c r="AH15" i="24" s="1"/>
  <c r="AL10" i="24"/>
  <c r="AK10" i="24"/>
  <c r="AL9" i="24"/>
  <c r="AK9" i="24"/>
  <c r="AL8" i="24"/>
  <c r="AJ8" i="24"/>
  <c r="AJ11" i="24" s="1"/>
  <c r="AI8" i="24"/>
  <c r="AI11" i="24" s="1"/>
  <c r="AI15" i="24" s="1"/>
  <c r="AH8" i="24"/>
  <c r="AG8" i="24"/>
  <c r="AG11" i="24" s="1"/>
  <c r="AF8" i="24"/>
  <c r="AF11" i="24" s="1"/>
  <c r="AF15" i="24" s="1"/>
  <c r="AF19" i="24" s="1"/>
  <c r="AE8" i="24"/>
  <c r="AD8" i="24"/>
  <c r="AD11" i="24" s="1"/>
  <c r="AD15" i="24" s="1"/>
  <c r="AC8" i="24"/>
  <c r="AC11" i="24" s="1"/>
  <c r="AC15" i="24" s="1"/>
  <c r="AB8" i="24"/>
  <c r="AB11" i="24" s="1"/>
  <c r="AA8" i="24"/>
  <c r="Z8" i="24"/>
  <c r="Z11" i="24" s="1"/>
  <c r="Z15" i="24" s="1"/>
  <c r="Y8" i="24"/>
  <c r="Y11" i="24" s="1"/>
  <c r="Y15" i="24" s="1"/>
  <c r="X8" i="24"/>
  <c r="X11" i="24" s="1"/>
  <c r="X15" i="24" s="1"/>
  <c r="AL7" i="24"/>
  <c r="AK7" i="24"/>
  <c r="AM7" i="24" s="1"/>
  <c r="AL6" i="24"/>
  <c r="AK6" i="24"/>
  <c r="AK8" i="24" l="1"/>
  <c r="AK11" i="24" s="1"/>
  <c r="AK15" i="24" s="1"/>
  <c r="AK19" i="24" s="1"/>
  <c r="AM10" i="24"/>
  <c r="AN10" i="24" s="1"/>
  <c r="AM14" i="24"/>
  <c r="AN14" i="24" s="1"/>
  <c r="AM24" i="24"/>
  <c r="U27" i="24"/>
  <c r="AL11" i="24"/>
  <c r="AM20" i="24"/>
  <c r="AM28" i="24"/>
  <c r="AM29" i="24"/>
  <c r="AN29" i="24" s="1"/>
  <c r="V15" i="24"/>
  <c r="V19" i="24" s="1"/>
  <c r="AM8" i="24"/>
  <c r="AN7" i="24"/>
  <c r="AN8" i="24" s="1"/>
  <c r="W19" i="24"/>
  <c r="AL15" i="24"/>
  <c r="AL19" i="24" s="1"/>
  <c r="AM22" i="24"/>
  <c r="T31" i="24"/>
  <c r="T32" i="24" s="1"/>
  <c r="AM12" i="24"/>
  <c r="AB15" i="24"/>
  <c r="AB19" i="24" s="1"/>
  <c r="AB23" i="24" s="1"/>
  <c r="AB25" i="24" s="1"/>
  <c r="AB26" i="24" s="1"/>
  <c r="AB32" i="24" s="1"/>
  <c r="AC19" i="24"/>
  <c r="AC23" i="24" s="1"/>
  <c r="AC25" i="24" s="1"/>
  <c r="AC26" i="24" s="1"/>
  <c r="AC32" i="24" s="1"/>
  <c r="AM9" i="24"/>
  <c r="AN9" i="24" s="1"/>
  <c r="U30" i="24"/>
  <c r="AM6" i="24"/>
  <c r="Y19" i="24"/>
  <c r="AM16" i="24"/>
  <c r="AN16" i="24" s="1"/>
  <c r="U28" i="24"/>
  <c r="AN20" i="24"/>
  <c r="AN13" i="24"/>
  <c r="AF23" i="24"/>
  <c r="AF25" i="24" s="1"/>
  <c r="AF26" i="24" s="1"/>
  <c r="AF32" i="24" s="1"/>
  <c r="I32" i="24"/>
  <c r="M32" i="24"/>
  <c r="E32" i="24"/>
  <c r="E34" i="24" s="1"/>
  <c r="Y23" i="24"/>
  <c r="Y25" i="24" s="1"/>
  <c r="Y26" i="24" s="1"/>
  <c r="Y32" i="24" s="1"/>
  <c r="AG15" i="24"/>
  <c r="AG19" i="24" s="1"/>
  <c r="Q32" i="24"/>
  <c r="G32" i="24"/>
  <c r="AM21" i="24"/>
  <c r="AL31" i="24"/>
  <c r="AE11" i="24"/>
  <c r="AE15" i="24" s="1"/>
  <c r="AJ15" i="24"/>
  <c r="AJ19" i="24" s="1"/>
  <c r="X19" i="24"/>
  <c r="AI19" i="24"/>
  <c r="AM27" i="24"/>
  <c r="AM31" i="24" s="1"/>
  <c r="S31" i="24"/>
  <c r="Z19" i="24"/>
  <c r="AD19" i="24"/>
  <c r="AH19" i="24"/>
  <c r="AA11" i="24"/>
  <c r="AA15" i="24" s="1"/>
  <c r="F32" i="24"/>
  <c r="J32" i="24"/>
  <c r="N32" i="24"/>
  <c r="D32" i="24"/>
  <c r="AK31" i="24"/>
  <c r="AN22" i="24"/>
  <c r="R32" i="24"/>
  <c r="K32" i="24"/>
  <c r="AN30" i="24"/>
  <c r="C23" i="20"/>
  <c r="AM11" i="24" l="1"/>
  <c r="AM15" i="24" s="1"/>
  <c r="AM19" i="24" s="1"/>
  <c r="AM23" i="24" s="1"/>
  <c r="AM25" i="24" s="1"/>
  <c r="AM26" i="24" s="1"/>
  <c r="AM32" i="24" s="1"/>
  <c r="AN28" i="24"/>
  <c r="V23" i="24"/>
  <c r="V25" i="24" s="1"/>
  <c r="V26" i="24" s="1"/>
  <c r="W26" i="24"/>
  <c r="W23" i="24"/>
  <c r="W25" i="24" s="1"/>
  <c r="AN27" i="24"/>
  <c r="AA19" i="24"/>
  <c r="AA23" i="24" s="1"/>
  <c r="AA25" i="24" s="1"/>
  <c r="U31" i="24"/>
  <c r="AN11" i="24"/>
  <c r="AK23" i="24"/>
  <c r="AK25" i="24" s="1"/>
  <c r="AK26" i="24" s="1"/>
  <c r="AK32" i="24" s="1"/>
  <c r="AG23" i="24"/>
  <c r="AG25" i="24" s="1"/>
  <c r="AG26" i="24" s="1"/>
  <c r="AG32" i="24" s="1"/>
  <c r="AL23" i="24"/>
  <c r="AL25" i="24" s="1"/>
  <c r="AL26" i="24" s="1"/>
  <c r="AL32" i="24" s="1"/>
  <c r="AI23" i="24"/>
  <c r="AI25" i="24" s="1"/>
  <c r="AI26" i="24" s="1"/>
  <c r="AI32" i="24" s="1"/>
  <c r="AJ23" i="24"/>
  <c r="AJ25" i="24" s="1"/>
  <c r="AJ26" i="24" s="1"/>
  <c r="AJ32" i="24" s="1"/>
  <c r="AN21" i="24"/>
  <c r="AN12" i="24"/>
  <c r="AH23" i="24"/>
  <c r="AH25" i="24" s="1"/>
  <c r="AH26" i="24" s="1"/>
  <c r="AH32" i="24" s="1"/>
  <c r="AN6" i="24"/>
  <c r="X26" i="24"/>
  <c r="X32" i="24" s="1"/>
  <c r="X34" i="24" s="1"/>
  <c r="X23" i="24"/>
  <c r="X25" i="24" s="1"/>
  <c r="AE19" i="24"/>
  <c r="AD23" i="24"/>
  <c r="AD25" i="24" s="1"/>
  <c r="AD26" i="24" s="1"/>
  <c r="AD32" i="24" s="1"/>
  <c r="S32" i="24"/>
  <c r="AN31" i="24"/>
  <c r="AN24" i="24"/>
  <c r="U32" i="24"/>
  <c r="Z23" i="24"/>
  <c r="Z25" i="24" s="1"/>
  <c r="Z26" i="24" s="1"/>
  <c r="Z32" i="24" s="1"/>
  <c r="O23" i="20"/>
  <c r="P23" i="20"/>
  <c r="D23" i="20"/>
  <c r="H18" i="20"/>
  <c r="K18" i="20"/>
  <c r="L18" i="20"/>
  <c r="M18" i="20"/>
  <c r="H10" i="20"/>
  <c r="I10" i="20"/>
  <c r="L10" i="20"/>
  <c r="M10" i="20"/>
  <c r="E10" i="20"/>
  <c r="M16" i="20"/>
  <c r="E16" i="20"/>
  <c r="H16" i="20"/>
  <c r="L16" i="20"/>
  <c r="J10" i="20"/>
  <c r="C8" i="20"/>
  <c r="C15" i="20"/>
  <c r="E13" i="20"/>
  <c r="AA26" i="24" l="1"/>
  <c r="AA32" i="24" s="1"/>
  <c r="AN15" i="24"/>
  <c r="AN19" i="24" s="1"/>
  <c r="AN23" i="24" s="1"/>
  <c r="AN25" i="24" s="1"/>
  <c r="AN26" i="24" s="1"/>
  <c r="AN32" i="24" s="1"/>
  <c r="AE23" i="24"/>
  <c r="AE25" i="24" s="1"/>
  <c r="AE26" i="24" s="1"/>
  <c r="AE32" i="24" s="1"/>
  <c r="V32" i="24"/>
  <c r="W32" i="24"/>
  <c r="M6" i="20"/>
  <c r="M12" i="20"/>
  <c r="N16" i="20" l="1"/>
  <c r="H6" i="20"/>
  <c r="H9" i="20"/>
  <c r="E12" i="20"/>
  <c r="L9" i="20"/>
  <c r="H12" i="20"/>
  <c r="E20" i="20"/>
  <c r="M9" i="20"/>
  <c r="L12" i="20"/>
  <c r="H20" i="20"/>
  <c r="M20" i="20"/>
  <c r="E9" i="20"/>
  <c r="E6" i="20"/>
  <c r="L20" i="20"/>
  <c r="L6" i="20"/>
  <c r="I6" i="20"/>
  <c r="N6" i="20"/>
  <c r="N12" i="20"/>
  <c r="F9" i="20" l="1"/>
  <c r="F20" i="20"/>
  <c r="F16" i="20"/>
  <c r="G16" i="20"/>
  <c r="I16" i="20"/>
  <c r="F12" i="20"/>
  <c r="N20" i="20"/>
  <c r="N9" i="20"/>
  <c r="G9" i="20"/>
  <c r="G20" i="20"/>
  <c r="G6" i="20"/>
  <c r="G12" i="20"/>
  <c r="Q16" i="20" l="1"/>
  <c r="T16" i="20"/>
  <c r="R16" i="20"/>
  <c r="K16" i="20"/>
  <c r="J16" i="20"/>
  <c r="J20" i="20"/>
  <c r="K6" i="20"/>
  <c r="I12" i="20"/>
  <c r="F6" i="20"/>
  <c r="I20" i="20"/>
  <c r="T6" i="20"/>
  <c r="Q9" i="20"/>
  <c r="S9" i="20"/>
  <c r="K9" i="20"/>
  <c r="R20" i="20"/>
  <c r="Q20" i="20"/>
  <c r="S16" i="20"/>
  <c r="S12" i="20" l="1"/>
  <c r="J6" i="20"/>
  <c r="R9" i="20"/>
  <c r="K20" i="20"/>
  <c r="K12" i="20"/>
  <c r="J9" i="20"/>
  <c r="I9" i="20"/>
  <c r="J12" i="20"/>
  <c r="Q12" i="20"/>
  <c r="R12" i="20"/>
  <c r="T12" i="20"/>
  <c r="S20" i="20"/>
  <c r="R6" i="20"/>
  <c r="Q6" i="20"/>
  <c r="S6" i="20"/>
  <c r="T9" i="20" l="1"/>
  <c r="T20" i="20"/>
  <c r="AD36" i="20" l="1"/>
  <c r="E22" i="20" l="1"/>
  <c r="E18" i="20"/>
  <c r="E14" i="20"/>
  <c r="E21" i="20"/>
  <c r="E17" i="20"/>
  <c r="E23" i="20" l="1"/>
  <c r="H17" i="20"/>
  <c r="L17" i="20"/>
  <c r="M17" i="20"/>
  <c r="O8" i="20" l="1"/>
  <c r="P8" i="20"/>
  <c r="D8" i="20"/>
  <c r="AL22" i="20"/>
  <c r="AK22" i="20"/>
  <c r="AL13" i="20"/>
  <c r="AK13" i="20"/>
  <c r="AL6" i="20"/>
  <c r="AK6" i="20"/>
  <c r="AM6" i="20" l="1"/>
  <c r="AM13" i="20"/>
  <c r="AM22" i="20"/>
  <c r="L22" i="20"/>
  <c r="H22" i="20"/>
  <c r="M14" i="20"/>
  <c r="L14" i="20"/>
  <c r="H14" i="20"/>
  <c r="M7" i="20"/>
  <c r="L7" i="20"/>
  <c r="H7" i="20"/>
  <c r="E7" i="20"/>
  <c r="N18" i="20" l="1"/>
  <c r="N10" i="20"/>
  <c r="M22" i="20"/>
  <c r="I18" i="20"/>
  <c r="N14" i="20"/>
  <c r="N7" i="20"/>
  <c r="F14" i="20" l="1"/>
  <c r="G18" i="20"/>
  <c r="F7" i="20"/>
  <c r="F10" i="20"/>
  <c r="G10" i="20"/>
  <c r="F18" i="20"/>
  <c r="N22" i="20"/>
  <c r="G22" i="20"/>
  <c r="G14" i="20"/>
  <c r="I7" i="20"/>
  <c r="G7" i="20"/>
  <c r="R18" i="20" l="1"/>
  <c r="J18" i="20"/>
  <c r="Q10" i="20"/>
  <c r="R10" i="20"/>
  <c r="K10" i="20"/>
  <c r="J7" i="20"/>
  <c r="J22" i="20"/>
  <c r="F22" i="20"/>
  <c r="T14" i="20"/>
  <c r="I14" i="20"/>
  <c r="R14" i="20"/>
  <c r="Q7" i="20"/>
  <c r="K7" i="20"/>
  <c r="R7" i="20"/>
  <c r="S22" i="20"/>
  <c r="S14" i="20"/>
  <c r="Q14" i="20"/>
  <c r="K14" i="20"/>
  <c r="S7" i="20"/>
  <c r="S18" i="20" l="1"/>
  <c r="Q18" i="20"/>
  <c r="J14" i="20"/>
  <c r="T10" i="20"/>
  <c r="S10" i="20"/>
  <c r="I22" i="20"/>
  <c r="R22" i="20"/>
  <c r="Q22" i="20"/>
  <c r="K22" i="20"/>
  <c r="T7" i="20"/>
  <c r="T18" i="20"/>
  <c r="T22" i="20" l="1"/>
  <c r="D19" i="20" l="1"/>
  <c r="O19" i="20"/>
  <c r="P19" i="20"/>
  <c r="C19" i="20"/>
  <c r="O15" i="20" l="1"/>
  <c r="P15" i="20"/>
  <c r="D15" i="20"/>
  <c r="AL20" i="20"/>
  <c r="AK20" i="20"/>
  <c r="AL12" i="20"/>
  <c r="AK12" i="20"/>
  <c r="AM20" i="20" l="1"/>
  <c r="AM12" i="20"/>
  <c r="M21" i="20" l="1"/>
  <c r="M23" i="20" s="1"/>
  <c r="L21" i="20"/>
  <c r="L23" i="20" s="1"/>
  <c r="H21" i="20"/>
  <c r="H23" i="20" s="1"/>
  <c r="M13" i="20"/>
  <c r="L13" i="20"/>
  <c r="H13" i="20"/>
  <c r="N17" i="20" l="1"/>
  <c r="N21" i="20"/>
  <c r="N23" i="20" s="1"/>
  <c r="N13" i="20"/>
  <c r="F13" i="20" l="1"/>
  <c r="F17" i="20"/>
  <c r="F21" i="20"/>
  <c r="F23" i="20" s="1"/>
  <c r="G17" i="20"/>
  <c r="I13" i="20"/>
  <c r="G21" i="20"/>
  <c r="G23" i="20" s="1"/>
  <c r="G13" i="20"/>
  <c r="R17" i="20" l="1"/>
  <c r="I17" i="20"/>
  <c r="J17" i="20"/>
  <c r="Q17" i="20"/>
  <c r="S17" i="20"/>
  <c r="K13" i="20"/>
  <c r="K21" i="20"/>
  <c r="K23" i="20" s="1"/>
  <c r="I21" i="20"/>
  <c r="I23" i="20" s="1"/>
  <c r="Q21" i="20"/>
  <c r="Q23" i="20" s="1"/>
  <c r="R21" i="20"/>
  <c r="R23" i="20" s="1"/>
  <c r="J13" i="20"/>
  <c r="S21" i="20"/>
  <c r="S23" i="20" s="1"/>
  <c r="J21" i="20"/>
  <c r="J23" i="20" s="1"/>
  <c r="S13" i="20"/>
  <c r="R13" i="20"/>
  <c r="Q13" i="20"/>
  <c r="K17" i="20" l="1"/>
  <c r="T13" i="20"/>
  <c r="T21" i="20"/>
  <c r="T23" i="20" s="1"/>
  <c r="T17" i="20" l="1"/>
  <c r="U12" i="20"/>
  <c r="AN12" i="20" s="1"/>
  <c r="U20" i="20" l="1"/>
  <c r="AN20" i="20" l="1"/>
  <c r="AL10" i="20" l="1"/>
  <c r="AK10" i="20"/>
  <c r="AL14" i="20"/>
  <c r="AK14" i="20"/>
  <c r="AM10" i="20" l="1"/>
  <c r="AM14" i="20"/>
  <c r="U22" i="20" l="1"/>
  <c r="AN22" i="20" s="1"/>
  <c r="R25" i="20" l="1"/>
  <c r="D25" i="20" l="1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C25" i="20"/>
  <c r="T24" i="20"/>
  <c r="T25" i="20" s="1"/>
  <c r="P31" i="20"/>
  <c r="P11" i="20"/>
  <c r="AJ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R31" i="20"/>
  <c r="Q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AL30" i="20"/>
  <c r="AK30" i="20"/>
  <c r="T30" i="20"/>
  <c r="S30" i="20"/>
  <c r="AL29" i="20"/>
  <c r="AK29" i="20"/>
  <c r="T29" i="20"/>
  <c r="S29" i="20"/>
  <c r="AL28" i="20"/>
  <c r="AK28" i="20"/>
  <c r="T28" i="20"/>
  <c r="S28" i="20"/>
  <c r="AL27" i="20"/>
  <c r="AK27" i="20"/>
  <c r="T27" i="20"/>
  <c r="S27" i="20"/>
  <c r="AL24" i="20"/>
  <c r="AK24" i="20"/>
  <c r="S24" i="20"/>
  <c r="S25" i="20" s="1"/>
  <c r="AL21" i="20"/>
  <c r="AK21" i="20"/>
  <c r="AL16" i="20"/>
  <c r="AK16" i="20"/>
  <c r="O11" i="20"/>
  <c r="D11" i="20"/>
  <c r="C11" i="20"/>
  <c r="AL9" i="20"/>
  <c r="AK9" i="20"/>
  <c r="AJ8" i="20"/>
  <c r="AJ11" i="20" s="1"/>
  <c r="AJ15" i="20" s="1"/>
  <c r="AI8" i="20"/>
  <c r="AH8" i="20"/>
  <c r="AG8" i="20"/>
  <c r="AG11" i="20" s="1"/>
  <c r="AF8" i="20"/>
  <c r="AE8" i="20"/>
  <c r="AD8" i="20"/>
  <c r="AC8" i="20"/>
  <c r="AC11" i="20" s="1"/>
  <c r="AB8" i="20"/>
  <c r="AB11" i="20" s="1"/>
  <c r="AB15" i="20" s="1"/>
  <c r="AA8" i="20"/>
  <c r="AA11" i="20" s="1"/>
  <c r="AA15" i="20" s="1"/>
  <c r="Z8" i="20"/>
  <c r="Y8" i="20"/>
  <c r="Y11" i="20" s="1"/>
  <c r="X8" i="20"/>
  <c r="W8" i="20"/>
  <c r="V8" i="20"/>
  <c r="AL7" i="20"/>
  <c r="AK7" i="20"/>
  <c r="AK8" i="20" s="1"/>
  <c r="D26" i="20" l="1"/>
  <c r="D32" i="20" s="1"/>
  <c r="C26" i="20"/>
  <c r="C32" i="20" s="1"/>
  <c r="P26" i="20"/>
  <c r="P32" i="20" s="1"/>
  <c r="O26" i="20"/>
  <c r="O32" i="20" s="1"/>
  <c r="AK31" i="20"/>
  <c r="U29" i="20"/>
  <c r="AC15" i="20"/>
  <c r="AC19" i="20" s="1"/>
  <c r="AG15" i="20"/>
  <c r="AG19" i="20" s="1"/>
  <c r="Y15" i="20"/>
  <c r="Y19" i="20" s="1"/>
  <c r="AM30" i="20"/>
  <c r="AM28" i="20"/>
  <c r="T31" i="20"/>
  <c r="U27" i="20"/>
  <c r="AM21" i="20"/>
  <c r="U24" i="20"/>
  <c r="U25" i="20" s="1"/>
  <c r="AM9" i="20"/>
  <c r="AM29" i="20"/>
  <c r="X11" i="20"/>
  <c r="AF11" i="20"/>
  <c r="AI11" i="20"/>
  <c r="U30" i="20"/>
  <c r="AA19" i="20"/>
  <c r="AB19" i="20"/>
  <c r="AJ19" i="20"/>
  <c r="W11" i="20"/>
  <c r="AE11" i="20"/>
  <c r="AM16" i="20"/>
  <c r="AM7" i="20"/>
  <c r="AM8" i="20" s="1"/>
  <c r="AL8" i="20"/>
  <c r="AL11" i="20" s="1"/>
  <c r="AL15" i="20" s="1"/>
  <c r="S31" i="20"/>
  <c r="AK11" i="20"/>
  <c r="V11" i="20"/>
  <c r="Z11" i="20"/>
  <c r="AD11" i="20"/>
  <c r="AH11" i="20"/>
  <c r="AM24" i="20"/>
  <c r="AM27" i="20"/>
  <c r="U28" i="20"/>
  <c r="AL31" i="20"/>
  <c r="AN29" i="20" l="1"/>
  <c r="AN28" i="20"/>
  <c r="AN30" i="20"/>
  <c r="AM11" i="20"/>
  <c r="AM15" i="20" s="1"/>
  <c r="AM19" i="20" s="1"/>
  <c r="AM23" i="20" s="1"/>
  <c r="AM25" i="20" s="1"/>
  <c r="AG23" i="20"/>
  <c r="AG25" i="20" s="1"/>
  <c r="AG26" i="20" s="1"/>
  <c r="AG32" i="20" s="1"/>
  <c r="Y23" i="20"/>
  <c r="Y25" i="20" s="1"/>
  <c r="Y26" i="20" s="1"/>
  <c r="Y32" i="20" s="1"/>
  <c r="AC23" i="20"/>
  <c r="AC25" i="20" s="1"/>
  <c r="AC26" i="20" s="1"/>
  <c r="AC32" i="20" s="1"/>
  <c r="V15" i="20"/>
  <c r="V19" i="20" s="1"/>
  <c r="V23" i="20" s="1"/>
  <c r="V25" i="20" s="1"/>
  <c r="V26" i="20" s="1"/>
  <c r="V32" i="20" s="1"/>
  <c r="AE15" i="20"/>
  <c r="AE19" i="20" s="1"/>
  <c r="AE23" i="20" s="1"/>
  <c r="AE25" i="20" s="1"/>
  <c r="AE26" i="20" s="1"/>
  <c r="AE32" i="20" s="1"/>
  <c r="AH15" i="20"/>
  <c r="AH19" i="20" s="1"/>
  <c r="AH23" i="20" s="1"/>
  <c r="AH25" i="20" s="1"/>
  <c r="AH26" i="20" s="1"/>
  <c r="AH32" i="20" s="1"/>
  <c r="W15" i="20"/>
  <c r="W19" i="20" s="1"/>
  <c r="W23" i="20" s="1"/>
  <c r="W25" i="20" s="1"/>
  <c r="W26" i="20" s="1"/>
  <c r="W32" i="20" s="1"/>
  <c r="AF15" i="20"/>
  <c r="AF19" i="20" s="1"/>
  <c r="AF23" i="20" s="1"/>
  <c r="AF25" i="20" s="1"/>
  <c r="AF26" i="20" s="1"/>
  <c r="AF32" i="20" s="1"/>
  <c r="AD15" i="20"/>
  <c r="AD19" i="20" s="1"/>
  <c r="AD23" i="20" s="1"/>
  <c r="AD25" i="20" s="1"/>
  <c r="AD26" i="20" s="1"/>
  <c r="AD32" i="20" s="1"/>
  <c r="X15" i="20"/>
  <c r="X19" i="20" s="1"/>
  <c r="X23" i="20" s="1"/>
  <c r="X25" i="20" s="1"/>
  <c r="X26" i="20" s="1"/>
  <c r="X32" i="20" s="1"/>
  <c r="X34" i="20" s="1"/>
  <c r="Z15" i="20"/>
  <c r="Z19" i="20" s="1"/>
  <c r="Z23" i="20" s="1"/>
  <c r="Z25" i="20" s="1"/>
  <c r="Z26" i="20" s="1"/>
  <c r="Z32" i="20" s="1"/>
  <c r="AI15" i="20"/>
  <c r="AI19" i="20" s="1"/>
  <c r="AI23" i="20" s="1"/>
  <c r="AI25" i="20" s="1"/>
  <c r="AI26" i="20" s="1"/>
  <c r="AI32" i="20" s="1"/>
  <c r="AK15" i="20"/>
  <c r="AK19" i="20" s="1"/>
  <c r="AN27" i="20"/>
  <c r="AB23" i="20"/>
  <c r="AB25" i="20" s="1"/>
  <c r="AB26" i="20" s="1"/>
  <c r="AB32" i="20" s="1"/>
  <c r="AA23" i="20"/>
  <c r="AA25" i="20" s="1"/>
  <c r="AA26" i="20" s="1"/>
  <c r="AA32" i="20" s="1"/>
  <c r="AJ23" i="20"/>
  <c r="AJ25" i="20" s="1"/>
  <c r="AJ26" i="20" s="1"/>
  <c r="AJ32" i="20" s="1"/>
  <c r="AM31" i="20"/>
  <c r="AL19" i="20"/>
  <c r="AN24" i="20"/>
  <c r="U31" i="20"/>
  <c r="AN31" i="20" l="1"/>
  <c r="AK23" i="20"/>
  <c r="AK25" i="20" s="1"/>
  <c r="AK26" i="20" s="1"/>
  <c r="AK32" i="20" s="1"/>
  <c r="AM26" i="20"/>
  <c r="AM32" i="20" s="1"/>
  <c r="AL23" i="20"/>
  <c r="AL25" i="20" s="1"/>
  <c r="AL26" i="20" s="1"/>
  <c r="AL32" i="20" s="1"/>
  <c r="H8" i="20" l="1"/>
  <c r="E8" i="20"/>
  <c r="M8" i="20" l="1"/>
  <c r="L8" i="20"/>
  <c r="M11" i="20"/>
  <c r="L11" i="20"/>
  <c r="M15" i="20"/>
  <c r="H15" i="20"/>
  <c r="E15" i="20"/>
  <c r="E11" i="20" l="1"/>
  <c r="N11" i="20"/>
  <c r="N15" i="20"/>
  <c r="G8" i="20"/>
  <c r="F8" i="20"/>
  <c r="N8" i="20"/>
  <c r="H11" i="20"/>
  <c r="L15" i="20"/>
  <c r="U6" i="20" l="1"/>
  <c r="AN6" i="20" s="1"/>
  <c r="I8" i="20"/>
  <c r="J8" i="20"/>
  <c r="F11" i="20" l="1"/>
  <c r="K8" i="20"/>
  <c r="Q15" i="20"/>
  <c r="U16" i="20"/>
  <c r="AN16" i="20" s="1"/>
  <c r="G15" i="20"/>
  <c r="K15" i="20"/>
  <c r="J15" i="20"/>
  <c r="G11" i="20"/>
  <c r="Q8" i="20"/>
  <c r="R8" i="20"/>
  <c r="F15" i="20"/>
  <c r="M19" i="20"/>
  <c r="L19" i="20"/>
  <c r="E19" i="20" l="1"/>
  <c r="E26" i="20" s="1"/>
  <c r="E32" i="20" s="1"/>
  <c r="E34" i="20" s="1"/>
  <c r="J11" i="20"/>
  <c r="K11" i="20"/>
  <c r="I15" i="20"/>
  <c r="U13" i="20"/>
  <c r="AN13" i="20" s="1"/>
  <c r="Q11" i="20"/>
  <c r="T8" i="20"/>
  <c r="I19" i="20"/>
  <c r="I11" i="20"/>
  <c r="R11" i="20"/>
  <c r="S8" i="20"/>
  <c r="R15" i="20"/>
  <c r="S15" i="20"/>
  <c r="K19" i="20"/>
  <c r="M26" i="20"/>
  <c r="M32" i="20" s="1"/>
  <c r="L26" i="20"/>
  <c r="L32" i="20" s="1"/>
  <c r="N19" i="20"/>
  <c r="F19" i="20"/>
  <c r="I26" i="20" l="1"/>
  <c r="I32" i="20" s="1"/>
  <c r="U10" i="20"/>
  <c r="AN10" i="20" s="1"/>
  <c r="U7" i="20"/>
  <c r="U8" i="20" s="1"/>
  <c r="K26" i="20"/>
  <c r="K32" i="20" s="1"/>
  <c r="T15" i="20"/>
  <c r="N26" i="20"/>
  <c r="N32" i="20" s="1"/>
  <c r="U21" i="20"/>
  <c r="U23" i="20" s="1"/>
  <c r="S11" i="20"/>
  <c r="Q19" i="20" l="1"/>
  <c r="Q26" i="20" s="1"/>
  <c r="Q32" i="20" s="1"/>
  <c r="T11" i="20"/>
  <c r="H19" i="20"/>
  <c r="H26" i="20" s="1"/>
  <c r="H32" i="20" s="1"/>
  <c r="U9" i="20"/>
  <c r="AN9" i="20" s="1"/>
  <c r="AN7" i="20"/>
  <c r="AN8" i="20" s="1"/>
  <c r="S19" i="20"/>
  <c r="U14" i="20"/>
  <c r="J19" i="20"/>
  <c r="F26" i="20"/>
  <c r="F32" i="20" s="1"/>
  <c r="AN21" i="20"/>
  <c r="G19" i="20"/>
  <c r="U18" i="20" l="1"/>
  <c r="U11" i="20"/>
  <c r="AN11" i="20"/>
  <c r="AN14" i="20"/>
  <c r="U15" i="20"/>
  <c r="J26" i="20"/>
  <c r="J32" i="20" s="1"/>
  <c r="S26" i="20"/>
  <c r="S32" i="20" s="1"/>
  <c r="R19" i="20"/>
  <c r="AN15" i="20" l="1"/>
  <c r="AN19" i="20" s="1"/>
  <c r="AN23" i="20" s="1"/>
  <c r="AN25" i="20" s="1"/>
  <c r="AN26" i="20" s="1"/>
  <c r="AN32" i="20" s="1"/>
  <c r="R26" i="20"/>
  <c r="R32" i="20" s="1"/>
  <c r="G26" i="20"/>
  <c r="G32" i="20" s="1"/>
  <c r="T19" i="20"/>
  <c r="U17" i="20" l="1"/>
  <c r="U19" i="20" s="1"/>
  <c r="U26" i="20" s="1"/>
  <c r="T26" i="20" l="1"/>
  <c r="T32" i="20" s="1"/>
  <c r="U32" i="20"/>
</calcChain>
</file>

<file path=xl/sharedStrings.xml><?xml version="1.0" encoding="utf-8"?>
<sst xmlns="http://schemas.openxmlformats.org/spreadsheetml/2006/main" count="176" uniqueCount="43">
  <si>
    <t>Курс</t>
  </si>
  <si>
    <t>Заработная плата в месяц</t>
  </si>
  <si>
    <t>Заработная плата в месяц с учетом повышения на 25% ДО</t>
  </si>
  <si>
    <t>Доплата</t>
  </si>
  <si>
    <t>Надбавка 10% МБ</t>
  </si>
  <si>
    <t>Всего 
заработная плата в месяц МБ</t>
  </si>
  <si>
    <t>Всего 
заработная плата в месяц РБ</t>
  </si>
  <si>
    <t>За квалификационную категорию</t>
  </si>
  <si>
    <t>Кл. рук 50%</t>
  </si>
  <si>
    <t>Зав.каб  25%</t>
  </si>
  <si>
    <t>За работу с детьми с ООП 40%</t>
  </si>
  <si>
    <t>Педагог-мастер 50%</t>
  </si>
  <si>
    <t>Педагог-исследователь 40%</t>
  </si>
  <si>
    <t>Педагог-эксперт 35%</t>
  </si>
  <si>
    <t>Педагог-модератор 30%</t>
  </si>
  <si>
    <t>Итого</t>
  </si>
  <si>
    <t>Главный бухгалтер</t>
  </si>
  <si>
    <t>Белик П.В.</t>
  </si>
  <si>
    <t>Кол-во ставок</t>
  </si>
  <si>
    <t>Наименование 
специальности</t>
  </si>
  <si>
    <t>Кол-во групп</t>
  </si>
  <si>
    <t>Кол-во студентов</t>
  </si>
  <si>
    <t>К-во
час в месяц</t>
  </si>
  <si>
    <t>Надбавка 10% РБ</t>
  </si>
  <si>
    <t>Проверка тетрадей сумма</t>
  </si>
  <si>
    <t xml:space="preserve">Итого </t>
  </si>
  <si>
    <t>ВСЕГО очное обучение</t>
  </si>
  <si>
    <t>ВСЕГО очное + заочное</t>
  </si>
  <si>
    <t>Всего заочное обучение</t>
  </si>
  <si>
    <t>ВСЕГО бюджет+платные услуги</t>
  </si>
  <si>
    <t>ПЛАТНОЕ ОБУЧЕНИЕ (договора)</t>
  </si>
  <si>
    <t>БЮДЖЕТ 024</t>
  </si>
  <si>
    <t>0508000 Организация питания 050812 повар</t>
  </si>
  <si>
    <t xml:space="preserve">     10130300 Организация питания   3W10130302 Повар</t>
  </si>
  <si>
    <t xml:space="preserve"> 07130200 электроснабжение (по отраслям) 3W07130201 Электромонтажник (по отраслям)</t>
  </si>
  <si>
    <t>За проведение внеурочных мероприятий педагогам физической культуры</t>
  </si>
  <si>
    <t>07150500 сварочное дело (по видам) 3W07150501 Электрогазосварщик</t>
  </si>
  <si>
    <t>07161600 механизация сельского хозяйства                                              3W07161602  мастер по ремонту сельскохозяйственной техники</t>
  </si>
  <si>
    <t>07161600 механизация сельского хозяйства                                              3W07161603  тракторист - машинист  сельскохозяйственного  производства</t>
  </si>
  <si>
    <t>+</t>
  </si>
  <si>
    <t>Директор</t>
  </si>
  <si>
    <t>Баймурзина С.А.</t>
  </si>
  <si>
    <t>Свод тарификационных списков в разрезе специальностей и курсов на 2025-2026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</si>
</sst>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8"/>
      <name val="Arial Cyr"/>
      <charset val="204"/>
    </font>
    <font>
      <b/>
      <sz val="10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2" fontId="1" fillId="0" borderId="4" xfId="0" applyNumberFormat="1" applyFont="1" applyBorder="1"/>
    <xf numFmtId="164" fontId="1" fillId="0" borderId="4" xfId="0" applyNumberFormat="1" applyFont="1" applyBorder="1"/>
    <xf numFmtId="1" fontId="9" fillId="3" borderId="4" xfId="0" applyNumberFormat="1" applyFont="1" applyFill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3" fillId="0" borderId="0" xfId="0" applyFont="1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164" fontId="9" fillId="0" borderId="0" xfId="0" applyNumberFormat="1" applyFont="1"/>
    <xf numFmtId="2" fontId="10" fillId="0" borderId="0" xfId="0" applyNumberFormat="1" applyFont="1" applyAlignment="1">
      <alignment vertical="top"/>
    </xf>
    <xf numFmtId="1" fontId="9" fillId="4" borderId="4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64" fontId="0" fillId="0" borderId="0" xfId="0" applyNumberFormat="1"/>
    <xf numFmtId="0" fontId="9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1" fontId="18" fillId="3" borderId="4" xfId="0" applyNumberFormat="1" applyFont="1" applyFill="1" applyBorder="1" applyAlignment="1">
      <alignment horizontal="center" vertical="center"/>
    </xf>
    <xf numFmtId="2" fontId="16" fillId="0" borderId="4" xfId="0" applyNumberFormat="1" applyFont="1" applyBorder="1"/>
    <xf numFmtId="0" fontId="16" fillId="0" borderId="4" xfId="0" applyFont="1" applyBorder="1"/>
    <xf numFmtId="164" fontId="16" fillId="0" borderId="4" xfId="0" applyNumberFormat="1" applyFont="1" applyBorder="1"/>
    <xf numFmtId="0" fontId="10" fillId="4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9" fillId="0" borderId="0" xfId="0" applyFont="1"/>
    <xf numFmtId="0" fontId="9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1" fontId="2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38"/>
  <sheetViews>
    <sheetView tabSelected="1" zoomScale="80" zoomScaleNormal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 activeCell="C14" sqref="C14"/>
    </sheetView>
  </sheetViews>
  <sheetFormatPr defaultRowHeight="12.75" x14ac:dyDescent="0.2"/>
  <cols>
    <col min="1" max="1" width="6.42578125" customWidth="1"/>
    <col min="2" max="2" width="49" customWidth="1"/>
    <col min="3" max="3" width="9.85546875" customWidth="1"/>
    <col min="4" max="4" width="8.5703125" customWidth="1"/>
    <col min="5" max="5" width="9.42578125" style="23" customWidth="1"/>
    <col min="6" max="6" width="10.42578125" customWidth="1"/>
    <col min="7" max="7" width="10.85546875" customWidth="1"/>
    <col min="8" max="9" width="11.42578125" bestFit="1" customWidth="1"/>
    <col min="10" max="10" width="9.7109375" customWidth="1"/>
    <col min="11" max="11" width="11.42578125" bestFit="1" customWidth="1"/>
    <col min="12" max="12" width="9.7109375" customWidth="1"/>
    <col min="13" max="14" width="10.140625" customWidth="1"/>
    <col min="15" max="15" width="9.140625" customWidth="1"/>
    <col min="16" max="16" width="11.28515625" customWidth="1"/>
    <col min="17" max="17" width="10.5703125" customWidth="1"/>
    <col min="18" max="18" width="11" customWidth="1"/>
    <col min="19" max="19" width="10.5703125" customWidth="1"/>
    <col min="20" max="20" width="10.28515625" customWidth="1"/>
    <col min="21" max="21" width="10.7109375" customWidth="1"/>
    <col min="22" max="22" width="6.7109375" hidden="1" customWidth="1"/>
    <col min="23" max="23" width="7" hidden="1" customWidth="1"/>
    <col min="24" max="24" width="6.7109375" hidden="1" customWidth="1"/>
    <col min="25" max="25" width="7.85546875" hidden="1" customWidth="1"/>
    <col min="26" max="26" width="8.42578125" hidden="1" customWidth="1"/>
    <col min="27" max="30" width="0" hidden="1" customWidth="1"/>
    <col min="31" max="31" width="7.85546875" hidden="1" customWidth="1"/>
    <col min="32" max="32" width="7" hidden="1" customWidth="1"/>
    <col min="33" max="34" width="0" hidden="1" customWidth="1"/>
    <col min="35" max="35" width="8.28515625" hidden="1" customWidth="1"/>
    <col min="36" max="36" width="8.5703125" hidden="1" customWidth="1"/>
    <col min="37" max="38" width="0" hidden="1" customWidth="1"/>
    <col min="39" max="40" width="9.140625" hidden="1" customWidth="1"/>
    <col min="41" max="41" width="9.140625" style="41"/>
  </cols>
  <sheetData>
    <row r="1" spans="1:41" ht="29.25" customHeight="1" x14ac:dyDescent="0.2">
      <c r="A1" s="75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</row>
    <row r="2" spans="1:41" ht="21" customHeight="1" x14ac:dyDescent="0.2">
      <c r="A2" s="57" t="s">
        <v>0</v>
      </c>
      <c r="B2" s="57" t="s">
        <v>19</v>
      </c>
      <c r="C2" s="76" t="s">
        <v>31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 t="s">
        <v>30</v>
      </c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1" t="s">
        <v>29</v>
      </c>
    </row>
    <row r="3" spans="1:41" ht="15.75" customHeight="1" x14ac:dyDescent="0.2">
      <c r="A3" s="57"/>
      <c r="B3" s="57"/>
      <c r="C3" s="78" t="s">
        <v>20</v>
      </c>
      <c r="D3" s="57" t="s">
        <v>21</v>
      </c>
      <c r="E3" s="79" t="s">
        <v>22</v>
      </c>
      <c r="F3" s="57" t="s">
        <v>1</v>
      </c>
      <c r="G3" s="57" t="s">
        <v>2</v>
      </c>
      <c r="H3" s="66" t="s">
        <v>3</v>
      </c>
      <c r="I3" s="67"/>
      <c r="J3" s="67"/>
      <c r="K3" s="67"/>
      <c r="L3" s="67"/>
      <c r="M3" s="67"/>
      <c r="N3" s="67"/>
      <c r="O3" s="67"/>
      <c r="P3" s="68"/>
      <c r="Q3" s="69" t="s">
        <v>4</v>
      </c>
      <c r="R3" s="69" t="s">
        <v>23</v>
      </c>
      <c r="S3" s="69" t="s">
        <v>5</v>
      </c>
      <c r="T3" s="69" t="s">
        <v>6</v>
      </c>
      <c r="U3" s="71" t="s">
        <v>15</v>
      </c>
      <c r="V3" s="72" t="s">
        <v>20</v>
      </c>
      <c r="W3" s="58" t="s">
        <v>21</v>
      </c>
      <c r="X3" s="73" t="s">
        <v>22</v>
      </c>
      <c r="Y3" s="58" t="s">
        <v>1</v>
      </c>
      <c r="Z3" s="58" t="s">
        <v>2</v>
      </c>
      <c r="AA3" s="60" t="s">
        <v>3</v>
      </c>
      <c r="AB3" s="60"/>
      <c r="AC3" s="60"/>
      <c r="AD3" s="60"/>
      <c r="AE3" s="60"/>
      <c r="AF3" s="60"/>
      <c r="AG3" s="60"/>
      <c r="AH3" s="60"/>
      <c r="AI3" s="70" t="s">
        <v>4</v>
      </c>
      <c r="AJ3" s="70" t="s">
        <v>23</v>
      </c>
      <c r="AK3" s="70" t="s">
        <v>5</v>
      </c>
      <c r="AL3" s="70" t="s">
        <v>6</v>
      </c>
      <c r="AM3" s="80" t="s">
        <v>15</v>
      </c>
      <c r="AN3" s="71"/>
    </row>
    <row r="4" spans="1:41" ht="18.75" customHeight="1" x14ac:dyDescent="0.2">
      <c r="A4" s="57"/>
      <c r="B4" s="57"/>
      <c r="C4" s="78"/>
      <c r="D4" s="57"/>
      <c r="E4" s="79"/>
      <c r="F4" s="57"/>
      <c r="G4" s="57"/>
      <c r="H4" s="52" t="s">
        <v>7</v>
      </c>
      <c r="I4" s="52"/>
      <c r="J4" s="52"/>
      <c r="K4" s="52"/>
      <c r="L4" s="49" t="s">
        <v>8</v>
      </c>
      <c r="M4" s="50" t="s">
        <v>9</v>
      </c>
      <c r="N4" s="50" t="s">
        <v>24</v>
      </c>
      <c r="O4" s="61" t="s">
        <v>10</v>
      </c>
      <c r="P4" s="62" t="s">
        <v>35</v>
      </c>
      <c r="Q4" s="69"/>
      <c r="R4" s="69"/>
      <c r="S4" s="69"/>
      <c r="T4" s="69"/>
      <c r="U4" s="71"/>
      <c r="V4" s="72"/>
      <c r="W4" s="58"/>
      <c r="X4" s="73"/>
      <c r="Y4" s="58"/>
      <c r="Z4" s="58"/>
      <c r="AA4" s="64" t="s">
        <v>7</v>
      </c>
      <c r="AB4" s="64"/>
      <c r="AC4" s="64"/>
      <c r="AD4" s="64"/>
      <c r="AE4" s="65" t="s">
        <v>8</v>
      </c>
      <c r="AF4" s="59" t="s">
        <v>9</v>
      </c>
      <c r="AG4" s="59" t="s">
        <v>24</v>
      </c>
      <c r="AH4" s="70" t="s">
        <v>10</v>
      </c>
      <c r="AI4" s="70"/>
      <c r="AJ4" s="70"/>
      <c r="AK4" s="70"/>
      <c r="AL4" s="70"/>
      <c r="AM4" s="80"/>
      <c r="AN4" s="71"/>
    </row>
    <row r="5" spans="1:41" ht="63.75" customHeight="1" x14ac:dyDescent="0.2">
      <c r="A5" s="57"/>
      <c r="B5" s="57"/>
      <c r="C5" s="78"/>
      <c r="D5" s="57"/>
      <c r="E5" s="79"/>
      <c r="F5" s="57"/>
      <c r="G5" s="57"/>
      <c r="H5" s="47" t="s">
        <v>11</v>
      </c>
      <c r="I5" s="47" t="s">
        <v>12</v>
      </c>
      <c r="J5" s="47" t="s">
        <v>13</v>
      </c>
      <c r="K5" s="47" t="s">
        <v>14</v>
      </c>
      <c r="L5" s="49"/>
      <c r="M5" s="50"/>
      <c r="N5" s="50"/>
      <c r="O5" s="61"/>
      <c r="P5" s="63"/>
      <c r="Q5" s="69"/>
      <c r="R5" s="69"/>
      <c r="S5" s="69"/>
      <c r="T5" s="69"/>
      <c r="U5" s="71"/>
      <c r="V5" s="72"/>
      <c r="W5" s="58"/>
      <c r="X5" s="73"/>
      <c r="Y5" s="58"/>
      <c r="Z5" s="58"/>
      <c r="AA5" s="46" t="s">
        <v>11</v>
      </c>
      <c r="AB5" s="46" t="s">
        <v>12</v>
      </c>
      <c r="AC5" s="46" t="s">
        <v>13</v>
      </c>
      <c r="AD5" s="46" t="s">
        <v>14</v>
      </c>
      <c r="AE5" s="65"/>
      <c r="AF5" s="59"/>
      <c r="AG5" s="59"/>
      <c r="AH5" s="70"/>
      <c r="AI5" s="70"/>
      <c r="AJ5" s="70"/>
      <c r="AK5" s="70"/>
      <c r="AL5" s="70"/>
      <c r="AM5" s="80"/>
      <c r="AN5" s="71"/>
    </row>
    <row r="6" spans="1:41" s="39" customFormat="1" ht="55.5" customHeight="1" x14ac:dyDescent="0.2">
      <c r="A6" s="28">
        <v>1</v>
      </c>
      <c r="B6" s="29" t="s">
        <v>37</v>
      </c>
      <c r="C6" s="30">
        <v>1</v>
      </c>
      <c r="D6" s="31">
        <v>15</v>
      </c>
      <c r="E6" s="32">
        <v>144.39999999999998</v>
      </c>
      <c r="F6" s="30">
        <v>221328.33333333334</v>
      </c>
      <c r="G6" s="30">
        <v>221328.33333333334</v>
      </c>
      <c r="H6" s="30">
        <v>0</v>
      </c>
      <c r="I6" s="30">
        <v>15661.833333333332</v>
      </c>
      <c r="J6" s="30">
        <v>39643.369791666664</v>
      </c>
      <c r="K6" s="30">
        <v>43480.4375</v>
      </c>
      <c r="L6" s="30">
        <v>8848</v>
      </c>
      <c r="M6" s="30">
        <v>4424</v>
      </c>
      <c r="N6" s="30">
        <v>5191.12</v>
      </c>
      <c r="O6" s="30"/>
      <c r="P6" s="30"/>
      <c r="Q6" s="30">
        <v>22132.833333333332</v>
      </c>
      <c r="R6" s="30">
        <v>22132.833333333332</v>
      </c>
      <c r="S6" s="30">
        <v>261924.28666666665</v>
      </c>
      <c r="T6" s="30">
        <v>342246.80729166669</v>
      </c>
      <c r="U6" s="33">
        <v>604171.09395833337</v>
      </c>
      <c r="V6" s="34"/>
      <c r="W6" s="35"/>
      <c r="X6" s="36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28">
        <f>Y6+AE6+AF6+AG6+AH6+AI6</f>
        <v>0</v>
      </c>
      <c r="AL6" s="28">
        <f>Z6+AA6+AB6+AC6+AD6+AJ6</f>
        <v>0</v>
      </c>
      <c r="AM6" s="37">
        <f>AK6+AL6</f>
        <v>0</v>
      </c>
      <c r="AN6" s="38">
        <f>U6+AM6</f>
        <v>604171.09395833337</v>
      </c>
      <c r="AO6" s="42" t="s">
        <v>39</v>
      </c>
    </row>
    <row r="7" spans="1:41" s="39" customFormat="1" ht="55.5" customHeight="1" x14ac:dyDescent="0.2">
      <c r="A7" s="28">
        <v>2</v>
      </c>
      <c r="B7" s="29" t="s">
        <v>37</v>
      </c>
      <c r="C7" s="30">
        <v>1</v>
      </c>
      <c r="D7" s="31">
        <v>15</v>
      </c>
      <c r="E7" s="32">
        <v>89.4</v>
      </c>
      <c r="F7" s="30">
        <v>135689.8125</v>
      </c>
      <c r="G7" s="30">
        <v>135689.8125</v>
      </c>
      <c r="H7" s="30">
        <v>0</v>
      </c>
      <c r="I7" s="30">
        <v>9397.1</v>
      </c>
      <c r="J7" s="30">
        <v>5192.5999999999995</v>
      </c>
      <c r="K7" s="30">
        <v>47648.012499999997</v>
      </c>
      <c r="L7" s="30">
        <v>8848</v>
      </c>
      <c r="M7" s="30">
        <v>4424</v>
      </c>
      <c r="N7" s="30">
        <v>1179.8</v>
      </c>
      <c r="O7" s="30"/>
      <c r="P7" s="30"/>
      <c r="Q7" s="30">
        <v>13568.981250000003</v>
      </c>
      <c r="R7" s="30">
        <v>13568.981250000003</v>
      </c>
      <c r="S7" s="30">
        <v>163710.59375</v>
      </c>
      <c r="T7" s="30">
        <v>211496.50624999995</v>
      </c>
      <c r="U7" s="33">
        <v>375207.1</v>
      </c>
      <c r="V7" s="34"/>
      <c r="W7" s="35"/>
      <c r="X7" s="36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28">
        <f>Y7+AE7+AF7+AG7+AH7+AI7</f>
        <v>0</v>
      </c>
      <c r="AL7" s="28">
        <f>Z7+AA7+AB7+AC7+AD7+AJ7</f>
        <v>0</v>
      </c>
      <c r="AM7" s="37">
        <f>AK7+AL7</f>
        <v>0</v>
      </c>
      <c r="AN7" s="38">
        <f>U7+AM7</f>
        <v>375207.1</v>
      </c>
      <c r="AO7" s="42" t="s">
        <v>39</v>
      </c>
    </row>
    <row r="8" spans="1:41" ht="20.25" customHeight="1" x14ac:dyDescent="0.2">
      <c r="A8" s="51" t="s">
        <v>15</v>
      </c>
      <c r="B8" s="51"/>
      <c r="C8" s="10">
        <v>2</v>
      </c>
      <c r="D8" s="10">
        <v>30</v>
      </c>
      <c r="E8" s="10">
        <v>233.79999999999998</v>
      </c>
      <c r="F8" s="10">
        <v>357018.14583333337</v>
      </c>
      <c r="G8" s="10">
        <v>357018.14583333337</v>
      </c>
      <c r="H8" s="10">
        <v>0</v>
      </c>
      <c r="I8" s="10">
        <v>25058.933333333334</v>
      </c>
      <c r="J8" s="10">
        <v>44835.969791666663</v>
      </c>
      <c r="K8" s="10">
        <v>91128.45</v>
      </c>
      <c r="L8" s="10">
        <v>17696</v>
      </c>
      <c r="M8" s="10">
        <v>8848</v>
      </c>
      <c r="N8" s="10">
        <v>6370.92</v>
      </c>
      <c r="O8" s="10">
        <v>0</v>
      </c>
      <c r="P8" s="10">
        <v>0</v>
      </c>
      <c r="Q8" s="10">
        <v>35701.814583333333</v>
      </c>
      <c r="R8" s="10">
        <v>35701.814583333333</v>
      </c>
      <c r="S8" s="10">
        <v>425634.88041666662</v>
      </c>
      <c r="T8" s="10">
        <v>553743.3135416666</v>
      </c>
      <c r="U8" s="10">
        <v>979378.19395833334</v>
      </c>
      <c r="V8" s="10">
        <f t="shared" ref="V8:AN8" si="0">SUM(V7:V7)</f>
        <v>0</v>
      </c>
      <c r="W8" s="10">
        <f t="shared" si="0"/>
        <v>0</v>
      </c>
      <c r="X8" s="10">
        <f t="shared" si="0"/>
        <v>0</v>
      </c>
      <c r="Y8" s="10">
        <f t="shared" si="0"/>
        <v>0</v>
      </c>
      <c r="Z8" s="10">
        <f t="shared" si="0"/>
        <v>0</v>
      </c>
      <c r="AA8" s="10">
        <f t="shared" si="0"/>
        <v>0</v>
      </c>
      <c r="AB8" s="10">
        <f t="shared" si="0"/>
        <v>0</v>
      </c>
      <c r="AC8" s="10">
        <f t="shared" si="0"/>
        <v>0</v>
      </c>
      <c r="AD8" s="10">
        <f t="shared" si="0"/>
        <v>0</v>
      </c>
      <c r="AE8" s="10">
        <f t="shared" si="0"/>
        <v>0</v>
      </c>
      <c r="AF8" s="10">
        <f t="shared" si="0"/>
        <v>0</v>
      </c>
      <c r="AG8" s="10">
        <f t="shared" si="0"/>
        <v>0</v>
      </c>
      <c r="AH8" s="10">
        <f t="shared" si="0"/>
        <v>0</v>
      </c>
      <c r="AI8" s="10">
        <f t="shared" si="0"/>
        <v>0</v>
      </c>
      <c r="AJ8" s="10">
        <f t="shared" si="0"/>
        <v>0</v>
      </c>
      <c r="AK8" s="10">
        <f t="shared" si="0"/>
        <v>0</v>
      </c>
      <c r="AL8" s="10">
        <f t="shared" si="0"/>
        <v>0</v>
      </c>
      <c r="AM8" s="10">
        <f t="shared" si="0"/>
        <v>0</v>
      </c>
      <c r="AN8" s="10">
        <f t="shared" si="0"/>
        <v>375207.1</v>
      </c>
    </row>
    <row r="9" spans="1:41" ht="57" customHeight="1" x14ac:dyDescent="0.2">
      <c r="A9" s="28">
        <v>1</v>
      </c>
      <c r="B9" s="29" t="s">
        <v>34</v>
      </c>
      <c r="C9" s="30">
        <v>1</v>
      </c>
      <c r="D9" s="31">
        <v>15</v>
      </c>
      <c r="E9" s="32">
        <v>144.4</v>
      </c>
      <c r="F9" s="30">
        <v>219373.71875000003</v>
      </c>
      <c r="G9" s="30">
        <v>219373.71875000003</v>
      </c>
      <c r="H9" s="30">
        <v>0</v>
      </c>
      <c r="I9" s="30">
        <v>14095.650000000001</v>
      </c>
      <c r="J9" s="30">
        <v>37335.265625</v>
      </c>
      <c r="K9" s="30">
        <v>33697.65625</v>
      </c>
      <c r="L9" s="30">
        <v>8848</v>
      </c>
      <c r="M9" s="30">
        <v>8848</v>
      </c>
      <c r="N9" s="30">
        <v>5427.08</v>
      </c>
      <c r="O9" s="45"/>
      <c r="P9" s="45"/>
      <c r="Q9" s="30">
        <v>21937.371875000001</v>
      </c>
      <c r="R9" s="30">
        <v>21937.371875000001</v>
      </c>
      <c r="S9" s="30">
        <v>264434.17062500003</v>
      </c>
      <c r="T9" s="30">
        <v>326439.66249999998</v>
      </c>
      <c r="U9" s="33">
        <v>590873.833125</v>
      </c>
      <c r="V9" s="8"/>
      <c r="W9" s="7"/>
      <c r="X9" s="9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6">
        <f>Y9+AE9+AF9+AG9+AH9+AI9</f>
        <v>0</v>
      </c>
      <c r="AL9" s="6">
        <f>Z9+AA9+AB9+AC9+AD9+AJ9</f>
        <v>0</v>
      </c>
      <c r="AM9" s="22">
        <f>AK9+AL9</f>
        <v>0</v>
      </c>
      <c r="AN9" s="48">
        <f>U9+AM9</f>
        <v>590873.833125</v>
      </c>
      <c r="AO9" s="41" t="s">
        <v>39</v>
      </c>
    </row>
    <row r="10" spans="1:41" s="39" customFormat="1" ht="57" customHeight="1" x14ac:dyDescent="0.2">
      <c r="A10" s="28">
        <v>2</v>
      </c>
      <c r="B10" s="29" t="s">
        <v>34</v>
      </c>
      <c r="C10" s="30">
        <v>1</v>
      </c>
      <c r="D10" s="31">
        <v>9</v>
      </c>
      <c r="E10" s="32">
        <v>106.8</v>
      </c>
      <c r="F10" s="30">
        <v>158050.5625</v>
      </c>
      <c r="G10" s="30">
        <v>158050.5625</v>
      </c>
      <c r="H10" s="30">
        <v>0</v>
      </c>
      <c r="I10" s="30">
        <v>0</v>
      </c>
      <c r="J10" s="30">
        <v>0</v>
      </c>
      <c r="K10" s="30">
        <v>34957.143749999996</v>
      </c>
      <c r="L10" s="30">
        <v>8848</v>
      </c>
      <c r="M10" s="30">
        <v>0</v>
      </c>
      <c r="N10" s="30">
        <v>707.87999999999988</v>
      </c>
      <c r="O10" s="45"/>
      <c r="P10" s="45"/>
      <c r="Q10" s="30">
        <v>15805.056250000001</v>
      </c>
      <c r="R10" s="30">
        <v>15805.056250000001</v>
      </c>
      <c r="S10" s="30">
        <v>183411.49875</v>
      </c>
      <c r="T10" s="30">
        <v>208812.76249999998</v>
      </c>
      <c r="U10" s="33">
        <v>392224.26124999998</v>
      </c>
      <c r="V10" s="34"/>
      <c r="W10" s="35"/>
      <c r="X10" s="36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28">
        <f>Y10+AE10+AF10+AG10+AH10+AI10</f>
        <v>0</v>
      </c>
      <c r="AL10" s="28">
        <f>Z10+AA10+AB10+AC10+AD10+AJ10</f>
        <v>0</v>
      </c>
      <c r="AM10" s="37">
        <f>AK10+AL10</f>
        <v>0</v>
      </c>
      <c r="AN10" s="38">
        <f>U10+AM10</f>
        <v>392224.26124999998</v>
      </c>
      <c r="AO10" s="42" t="s">
        <v>39</v>
      </c>
    </row>
    <row r="11" spans="1:41" ht="20.25" customHeight="1" x14ac:dyDescent="0.2">
      <c r="A11" s="51" t="s">
        <v>15</v>
      </c>
      <c r="B11" s="51"/>
      <c r="C11" s="10">
        <v>2</v>
      </c>
      <c r="D11" s="10">
        <v>24</v>
      </c>
      <c r="E11" s="11">
        <v>251.2</v>
      </c>
      <c r="F11" s="10">
        <v>377424.28125</v>
      </c>
      <c r="G11" s="10">
        <v>377424.28125</v>
      </c>
      <c r="H11" s="10">
        <v>0</v>
      </c>
      <c r="I11" s="10">
        <v>14095.650000000001</v>
      </c>
      <c r="J11" s="10">
        <v>37335.265625</v>
      </c>
      <c r="K11" s="10">
        <v>68654.799999999988</v>
      </c>
      <c r="L11" s="10">
        <v>17696</v>
      </c>
      <c r="M11" s="10">
        <v>8848</v>
      </c>
      <c r="N11" s="10">
        <v>6134.96</v>
      </c>
      <c r="O11" s="10">
        <v>0</v>
      </c>
      <c r="P11" s="10">
        <v>0</v>
      </c>
      <c r="Q11" s="10">
        <v>37742.428125000006</v>
      </c>
      <c r="R11" s="10">
        <v>37742.428125000006</v>
      </c>
      <c r="S11" s="10">
        <v>447845.66937500006</v>
      </c>
      <c r="T11" s="10">
        <v>535252.42499999993</v>
      </c>
      <c r="U11" s="10">
        <v>983098.09437499999</v>
      </c>
      <c r="V11" s="20">
        <f t="shared" ref="V11:AN11" si="1">SUM(V7:V10)</f>
        <v>0</v>
      </c>
      <c r="W11" s="20">
        <f t="shared" si="1"/>
        <v>0</v>
      </c>
      <c r="X11" s="21">
        <f t="shared" si="1"/>
        <v>0</v>
      </c>
      <c r="Y11" s="20">
        <f t="shared" si="1"/>
        <v>0</v>
      </c>
      <c r="Z11" s="20">
        <f t="shared" si="1"/>
        <v>0</v>
      </c>
      <c r="AA11" s="20">
        <f t="shared" si="1"/>
        <v>0</v>
      </c>
      <c r="AB11" s="20">
        <f t="shared" si="1"/>
        <v>0</v>
      </c>
      <c r="AC11" s="20">
        <f t="shared" si="1"/>
        <v>0</v>
      </c>
      <c r="AD11" s="20">
        <f t="shared" si="1"/>
        <v>0</v>
      </c>
      <c r="AE11" s="20">
        <f t="shared" si="1"/>
        <v>0</v>
      </c>
      <c r="AF11" s="20">
        <f t="shared" si="1"/>
        <v>0</v>
      </c>
      <c r="AG11" s="20">
        <f t="shared" si="1"/>
        <v>0</v>
      </c>
      <c r="AH11" s="20">
        <f t="shared" si="1"/>
        <v>0</v>
      </c>
      <c r="AI11" s="20">
        <f t="shared" si="1"/>
        <v>0</v>
      </c>
      <c r="AJ11" s="20">
        <f t="shared" si="1"/>
        <v>0</v>
      </c>
      <c r="AK11" s="20">
        <f t="shared" si="1"/>
        <v>0</v>
      </c>
      <c r="AL11" s="20">
        <f t="shared" si="1"/>
        <v>0</v>
      </c>
      <c r="AM11" s="20">
        <f t="shared" si="1"/>
        <v>0</v>
      </c>
      <c r="AN11" s="10">
        <f t="shared" si="1"/>
        <v>1733512.2943750001</v>
      </c>
    </row>
    <row r="12" spans="1:41" ht="57" customHeight="1" x14ac:dyDescent="0.2">
      <c r="A12" s="28">
        <v>1</v>
      </c>
      <c r="B12" s="29" t="s">
        <v>36</v>
      </c>
      <c r="C12" s="30">
        <v>2</v>
      </c>
      <c r="D12" s="31">
        <v>40</v>
      </c>
      <c r="E12" s="32">
        <v>322.20000000000005</v>
      </c>
      <c r="F12" s="30">
        <v>491483.02083333337</v>
      </c>
      <c r="G12" s="30">
        <v>491483.02083333337</v>
      </c>
      <c r="H12" s="30">
        <v>0</v>
      </c>
      <c r="I12" s="30">
        <v>34456.033333333326</v>
      </c>
      <c r="J12" s="30">
        <v>47405.691666666666</v>
      </c>
      <c r="K12" s="30">
        <v>106834.74374999999</v>
      </c>
      <c r="L12" s="30">
        <v>17696</v>
      </c>
      <c r="M12" s="30">
        <v>17696</v>
      </c>
      <c r="N12" s="30">
        <v>9910.32</v>
      </c>
      <c r="O12" s="30"/>
      <c r="P12" s="30"/>
      <c r="Q12" s="30">
        <v>49148.302083333343</v>
      </c>
      <c r="R12" s="30">
        <v>49148.302083333343</v>
      </c>
      <c r="S12" s="30">
        <v>585933.64291666669</v>
      </c>
      <c r="T12" s="30">
        <v>729327.79166666674</v>
      </c>
      <c r="U12" s="33">
        <v>1315261.4345833333</v>
      </c>
      <c r="V12" s="8"/>
      <c r="W12" s="7"/>
      <c r="X12" s="9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>
        <f>Y12+AE12+AF12+AG12+AH12+AI12</f>
        <v>0</v>
      </c>
      <c r="AL12" s="6">
        <f>Z12+AA12+AB12+AC12+AD12+AJ12</f>
        <v>0</v>
      </c>
      <c r="AM12" s="22">
        <f>AK12+AL12</f>
        <v>0</v>
      </c>
      <c r="AN12" s="48">
        <f>U12+AM12</f>
        <v>1315261.4345833333</v>
      </c>
      <c r="AO12" s="41" t="s">
        <v>39</v>
      </c>
    </row>
    <row r="13" spans="1:41" ht="57" customHeight="1" x14ac:dyDescent="0.2">
      <c r="A13" s="28">
        <v>2</v>
      </c>
      <c r="B13" s="29" t="s">
        <v>36</v>
      </c>
      <c r="C13" s="30">
        <v>1</v>
      </c>
      <c r="D13" s="31">
        <v>25</v>
      </c>
      <c r="E13" s="32">
        <v>125.60000000000001</v>
      </c>
      <c r="F13" s="30">
        <v>190368.45833333331</v>
      </c>
      <c r="G13" s="30">
        <v>190368.45833333331</v>
      </c>
      <c r="H13" s="30">
        <v>0</v>
      </c>
      <c r="I13" s="30">
        <v>10963.283333333333</v>
      </c>
      <c r="J13" s="30">
        <v>5192.5999999999995</v>
      </c>
      <c r="K13" s="30">
        <v>51132.916666666657</v>
      </c>
      <c r="L13" s="30">
        <v>8848</v>
      </c>
      <c r="M13" s="30">
        <v>4424</v>
      </c>
      <c r="N13" s="30">
        <v>1179.8</v>
      </c>
      <c r="O13" s="30"/>
      <c r="P13" s="30"/>
      <c r="Q13" s="30">
        <v>19036.845833333333</v>
      </c>
      <c r="R13" s="30">
        <v>19036.845833333333</v>
      </c>
      <c r="S13" s="30">
        <v>223857.10416666666</v>
      </c>
      <c r="T13" s="30">
        <v>276694.10416666663</v>
      </c>
      <c r="U13" s="33">
        <v>500551.20833333326</v>
      </c>
      <c r="V13" s="8"/>
      <c r="W13" s="7"/>
      <c r="X13" s="9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>
        <f>Y13+AE13+AF13+AG13+AH13+AI13</f>
        <v>0</v>
      </c>
      <c r="AL13" s="6">
        <f>Z13+AA13+AB13+AC13+AD13+AJ13</f>
        <v>0</v>
      </c>
      <c r="AM13" s="22">
        <f>AK13+AL13</f>
        <v>0</v>
      </c>
      <c r="AN13" s="48">
        <f>U13+AM13</f>
        <v>500551.20833333326</v>
      </c>
      <c r="AO13" s="41" t="s">
        <v>39</v>
      </c>
    </row>
    <row r="14" spans="1:41" ht="57" customHeight="1" x14ac:dyDescent="0.2">
      <c r="A14" s="28">
        <v>3</v>
      </c>
      <c r="B14" s="29" t="s">
        <v>36</v>
      </c>
      <c r="C14" s="30">
        <v>1</v>
      </c>
      <c r="D14" s="31">
        <v>25</v>
      </c>
      <c r="E14" s="32">
        <v>44.6</v>
      </c>
      <c r="F14" s="30">
        <v>65459.052083333328</v>
      </c>
      <c r="G14" s="30">
        <v>65459.052083333328</v>
      </c>
      <c r="H14" s="30">
        <v>0</v>
      </c>
      <c r="I14" s="30">
        <v>0</v>
      </c>
      <c r="J14" s="30">
        <v>1696.4499999999998</v>
      </c>
      <c r="K14" s="30">
        <v>4203.0499999999993</v>
      </c>
      <c r="L14" s="30">
        <v>0</v>
      </c>
      <c r="M14" s="30">
        <v>4424</v>
      </c>
      <c r="N14" s="30">
        <v>0</v>
      </c>
      <c r="O14" s="30"/>
      <c r="P14" s="30"/>
      <c r="Q14" s="30">
        <v>6545.9052083333336</v>
      </c>
      <c r="R14" s="30">
        <v>6545.9052083333336</v>
      </c>
      <c r="S14" s="30">
        <v>76428.957291666666</v>
      </c>
      <c r="T14" s="30">
        <v>77904.457291666666</v>
      </c>
      <c r="U14" s="33">
        <v>154333.41458333333</v>
      </c>
      <c r="V14" s="8"/>
      <c r="W14" s="7"/>
      <c r="X14" s="9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6">
        <f>Y14+AE14+AF14+AG14+AH14+AI14</f>
        <v>0</v>
      </c>
      <c r="AL14" s="6">
        <f>Z14+AA14+AB14+AC14+AD14+AJ14</f>
        <v>0</v>
      </c>
      <c r="AM14" s="22">
        <f>AK14+AL14</f>
        <v>0</v>
      </c>
      <c r="AN14" s="48">
        <f>U14+AM14</f>
        <v>154333.41458333333</v>
      </c>
      <c r="AO14" s="41" t="s">
        <v>39</v>
      </c>
    </row>
    <row r="15" spans="1:41" ht="20.25" customHeight="1" x14ac:dyDescent="0.2">
      <c r="A15" s="51" t="s">
        <v>15</v>
      </c>
      <c r="B15" s="51"/>
      <c r="C15" s="10">
        <v>4</v>
      </c>
      <c r="D15" s="10">
        <v>90</v>
      </c>
      <c r="E15" s="11">
        <v>492.40000000000009</v>
      </c>
      <c r="F15" s="10">
        <v>747310.53125000012</v>
      </c>
      <c r="G15" s="10">
        <v>747310.53125000012</v>
      </c>
      <c r="H15" s="10">
        <v>0</v>
      </c>
      <c r="I15" s="10">
        <v>45419.316666666658</v>
      </c>
      <c r="J15" s="10">
        <v>54294.741666666661</v>
      </c>
      <c r="K15" s="10">
        <v>162170.71041666664</v>
      </c>
      <c r="L15" s="10">
        <v>26544</v>
      </c>
      <c r="M15" s="10">
        <v>26544</v>
      </c>
      <c r="N15" s="10">
        <v>11090.119999999999</v>
      </c>
      <c r="O15" s="10">
        <v>0</v>
      </c>
      <c r="P15" s="10">
        <v>0</v>
      </c>
      <c r="Q15" s="10">
        <v>74731.053125000006</v>
      </c>
      <c r="R15" s="10">
        <v>74731.053125000006</v>
      </c>
      <c r="S15" s="10">
        <v>886219.70437499997</v>
      </c>
      <c r="T15" s="10">
        <v>1083926.3531250001</v>
      </c>
      <c r="U15" s="10">
        <v>1970146.0574999999</v>
      </c>
      <c r="V15" s="20">
        <f t="shared" ref="V15:AN15" si="2">SUM(V11:V14)</f>
        <v>0</v>
      </c>
      <c r="W15" s="20">
        <f t="shared" si="2"/>
        <v>0</v>
      </c>
      <c r="X15" s="21">
        <f t="shared" si="2"/>
        <v>0</v>
      </c>
      <c r="Y15" s="20">
        <f t="shared" si="2"/>
        <v>0</v>
      </c>
      <c r="Z15" s="20">
        <f t="shared" si="2"/>
        <v>0</v>
      </c>
      <c r="AA15" s="20">
        <f t="shared" si="2"/>
        <v>0</v>
      </c>
      <c r="AB15" s="20">
        <f t="shared" si="2"/>
        <v>0</v>
      </c>
      <c r="AC15" s="20">
        <f t="shared" si="2"/>
        <v>0</v>
      </c>
      <c r="AD15" s="20">
        <f t="shared" si="2"/>
        <v>0</v>
      </c>
      <c r="AE15" s="20">
        <f t="shared" si="2"/>
        <v>0</v>
      </c>
      <c r="AF15" s="20">
        <f t="shared" si="2"/>
        <v>0</v>
      </c>
      <c r="AG15" s="20">
        <f t="shared" si="2"/>
        <v>0</v>
      </c>
      <c r="AH15" s="20">
        <f t="shared" si="2"/>
        <v>0</v>
      </c>
      <c r="AI15" s="20">
        <f t="shared" si="2"/>
        <v>0</v>
      </c>
      <c r="AJ15" s="20">
        <f t="shared" si="2"/>
        <v>0</v>
      </c>
      <c r="AK15" s="20">
        <f t="shared" si="2"/>
        <v>0</v>
      </c>
      <c r="AL15" s="20">
        <f t="shared" si="2"/>
        <v>0</v>
      </c>
      <c r="AM15" s="20">
        <f t="shared" si="2"/>
        <v>0</v>
      </c>
      <c r="AN15" s="10">
        <f t="shared" si="2"/>
        <v>3703658.3518750002</v>
      </c>
    </row>
    <row r="16" spans="1:41" s="39" customFormat="1" ht="35.25" customHeight="1" x14ac:dyDescent="0.2">
      <c r="A16" s="28">
        <v>1</v>
      </c>
      <c r="B16" s="29" t="s">
        <v>32</v>
      </c>
      <c r="C16" s="30">
        <v>1</v>
      </c>
      <c r="D16" s="31">
        <v>25</v>
      </c>
      <c r="E16" s="32">
        <v>182.2</v>
      </c>
      <c r="F16" s="30">
        <v>280102.92708333331</v>
      </c>
      <c r="G16" s="30">
        <v>280102.92708333331</v>
      </c>
      <c r="H16" s="30">
        <v>0</v>
      </c>
      <c r="I16" s="30">
        <v>43070.041666666664</v>
      </c>
      <c r="J16" s="30">
        <v>24109.866666666665</v>
      </c>
      <c r="K16" s="30">
        <v>53781.231249999997</v>
      </c>
      <c r="L16" s="30">
        <v>8848</v>
      </c>
      <c r="M16" s="30">
        <v>8848</v>
      </c>
      <c r="N16" s="30">
        <v>5427.08</v>
      </c>
      <c r="O16" s="31"/>
      <c r="P16" s="31"/>
      <c r="Q16" s="30">
        <v>28010.292708333338</v>
      </c>
      <c r="R16" s="30">
        <v>28010.292708333338</v>
      </c>
      <c r="S16" s="30">
        <v>331236.2997916668</v>
      </c>
      <c r="T16" s="30">
        <v>429074.35937500006</v>
      </c>
      <c r="U16" s="33">
        <v>760310.65916666691</v>
      </c>
      <c r="V16" s="34"/>
      <c r="W16" s="35"/>
      <c r="X16" s="36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28">
        <f>Y16+AE16+AF16+AG16+AH16+AI16</f>
        <v>0</v>
      </c>
      <c r="AL16" s="28">
        <f>Z16+AA16+AB16+AC16+AD16+AJ16</f>
        <v>0</v>
      </c>
      <c r="AM16" s="37">
        <f>AK16+AL16</f>
        <v>0</v>
      </c>
      <c r="AN16" s="38">
        <f>U16+AM16</f>
        <v>760310.65916666691</v>
      </c>
      <c r="AO16" s="42" t="s">
        <v>39</v>
      </c>
    </row>
    <row r="17" spans="1:41" ht="35.25" customHeight="1" x14ac:dyDescent="0.2">
      <c r="A17" s="28">
        <v>2</v>
      </c>
      <c r="B17" s="29" t="s">
        <v>33</v>
      </c>
      <c r="C17" s="30">
        <v>1</v>
      </c>
      <c r="D17" s="31">
        <v>24</v>
      </c>
      <c r="E17" s="32">
        <v>122.60000000000001</v>
      </c>
      <c r="F17" s="30">
        <v>188759.84375000003</v>
      </c>
      <c r="G17" s="30">
        <v>188759.84375000003</v>
      </c>
      <c r="H17" s="30">
        <v>0</v>
      </c>
      <c r="I17" s="30">
        <v>9397.1</v>
      </c>
      <c r="J17" s="30">
        <v>91591.638541666674</v>
      </c>
      <c r="K17" s="30">
        <v>9520.625</v>
      </c>
      <c r="L17" s="30">
        <v>8848</v>
      </c>
      <c r="M17" s="30">
        <v>4424</v>
      </c>
      <c r="N17" s="30">
        <v>707.87999999999988</v>
      </c>
      <c r="O17" s="5"/>
      <c r="P17" s="5"/>
      <c r="Q17" s="30">
        <v>18875.984375000004</v>
      </c>
      <c r="R17" s="30">
        <v>18875.984375000004</v>
      </c>
      <c r="S17" s="30">
        <v>221615.70812500006</v>
      </c>
      <c r="T17" s="30">
        <v>318145.19166666671</v>
      </c>
      <c r="U17" s="33">
        <v>539760.89979166677</v>
      </c>
      <c r="V17" s="8"/>
      <c r="W17" s="7"/>
      <c r="X17" s="9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6"/>
      <c r="AL17" s="6"/>
      <c r="AM17" s="22"/>
      <c r="AN17" s="48"/>
      <c r="AO17" s="41" t="s">
        <v>39</v>
      </c>
    </row>
    <row r="18" spans="1:41" ht="35.25" customHeight="1" x14ac:dyDescent="0.2">
      <c r="A18" s="28">
        <v>3</v>
      </c>
      <c r="B18" s="29" t="s">
        <v>33</v>
      </c>
      <c r="C18" s="30">
        <v>1</v>
      </c>
      <c r="D18" s="31">
        <v>24</v>
      </c>
      <c r="E18" s="32">
        <v>43.4</v>
      </c>
      <c r="F18" s="30">
        <v>67624.739583333328</v>
      </c>
      <c r="G18" s="30">
        <v>67624.739583333328</v>
      </c>
      <c r="H18" s="30">
        <v>0</v>
      </c>
      <c r="I18" s="30">
        <v>6264.7333333333336</v>
      </c>
      <c r="J18" s="30">
        <v>32886.466666666667</v>
      </c>
      <c r="K18" s="30">
        <v>0</v>
      </c>
      <c r="L18" s="30">
        <v>0</v>
      </c>
      <c r="M18" s="30">
        <v>4424</v>
      </c>
      <c r="N18" s="32">
        <v>0</v>
      </c>
      <c r="O18" s="5"/>
      <c r="P18" s="5"/>
      <c r="Q18" s="30">
        <v>6762.4739583333339</v>
      </c>
      <c r="R18" s="30">
        <v>6762.4739583333339</v>
      </c>
      <c r="S18" s="30">
        <v>78811.213541666672</v>
      </c>
      <c r="T18" s="30">
        <v>113538.41354166668</v>
      </c>
      <c r="U18" s="33">
        <v>192349.62708333335</v>
      </c>
      <c r="V18" s="8"/>
      <c r="W18" s="7"/>
      <c r="X18" s="9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6"/>
      <c r="AL18" s="6"/>
      <c r="AM18" s="22"/>
      <c r="AN18" s="48"/>
      <c r="AO18" s="41" t="s">
        <v>39</v>
      </c>
    </row>
    <row r="19" spans="1:41" ht="20.25" customHeight="1" x14ac:dyDescent="0.2">
      <c r="A19" s="51" t="s">
        <v>15</v>
      </c>
      <c r="B19" s="51"/>
      <c r="C19" s="10">
        <v>3</v>
      </c>
      <c r="D19" s="10">
        <v>73</v>
      </c>
      <c r="E19" s="11">
        <v>348.2</v>
      </c>
      <c r="F19" s="10">
        <v>536487.51041666674</v>
      </c>
      <c r="G19" s="10">
        <v>536487.51041666674</v>
      </c>
      <c r="H19" s="10">
        <v>0</v>
      </c>
      <c r="I19" s="10">
        <v>58731.875</v>
      </c>
      <c r="J19" s="10">
        <v>148587.97187500002</v>
      </c>
      <c r="K19" s="10">
        <v>63301.856249999997</v>
      </c>
      <c r="L19" s="10">
        <v>17696</v>
      </c>
      <c r="M19" s="10">
        <v>17696</v>
      </c>
      <c r="N19" s="10">
        <v>6134.96</v>
      </c>
      <c r="O19" s="10">
        <v>0</v>
      </c>
      <c r="P19" s="10">
        <v>0</v>
      </c>
      <c r="Q19" s="10">
        <v>53648.751041666677</v>
      </c>
      <c r="R19" s="10">
        <v>53648.751041666677</v>
      </c>
      <c r="S19" s="10">
        <v>631663.22145833343</v>
      </c>
      <c r="T19" s="10">
        <v>860757.96458333347</v>
      </c>
      <c r="U19" s="10">
        <v>1492421.1860416671</v>
      </c>
      <c r="V19" s="20">
        <f t="shared" ref="V19:AN19" si="3">SUM(V7:V18)</f>
        <v>0</v>
      </c>
      <c r="W19" s="20">
        <f t="shared" si="3"/>
        <v>0</v>
      </c>
      <c r="X19" s="21">
        <f t="shared" si="3"/>
        <v>0</v>
      </c>
      <c r="Y19" s="20">
        <f t="shared" si="3"/>
        <v>0</v>
      </c>
      <c r="Z19" s="20">
        <f t="shared" si="3"/>
        <v>0</v>
      </c>
      <c r="AA19" s="20">
        <f t="shared" si="3"/>
        <v>0</v>
      </c>
      <c r="AB19" s="20">
        <f t="shared" si="3"/>
        <v>0</v>
      </c>
      <c r="AC19" s="20">
        <f t="shared" si="3"/>
        <v>0</v>
      </c>
      <c r="AD19" s="20">
        <f t="shared" si="3"/>
        <v>0</v>
      </c>
      <c r="AE19" s="20">
        <f t="shared" si="3"/>
        <v>0</v>
      </c>
      <c r="AF19" s="20">
        <f t="shared" si="3"/>
        <v>0</v>
      </c>
      <c r="AG19" s="20">
        <f t="shared" si="3"/>
        <v>0</v>
      </c>
      <c r="AH19" s="20">
        <f t="shared" si="3"/>
        <v>0</v>
      </c>
      <c r="AI19" s="20">
        <f t="shared" si="3"/>
        <v>0</v>
      </c>
      <c r="AJ19" s="20">
        <f t="shared" si="3"/>
        <v>0</v>
      </c>
      <c r="AK19" s="20">
        <f t="shared" si="3"/>
        <v>0</v>
      </c>
      <c r="AL19" s="20">
        <f t="shared" si="3"/>
        <v>0</v>
      </c>
      <c r="AM19" s="20">
        <f t="shared" si="3"/>
        <v>0</v>
      </c>
      <c r="AN19" s="10">
        <f t="shared" si="3"/>
        <v>9901139.6572916675</v>
      </c>
    </row>
    <row r="20" spans="1:41" s="39" customFormat="1" ht="54.75" customHeight="1" x14ac:dyDescent="0.2">
      <c r="A20" s="28">
        <v>1</v>
      </c>
      <c r="B20" s="29" t="s">
        <v>38</v>
      </c>
      <c r="C20" s="30">
        <v>1</v>
      </c>
      <c r="D20" s="31">
        <v>25</v>
      </c>
      <c r="E20" s="32">
        <v>182.20000000000005</v>
      </c>
      <c r="F20" s="30">
        <v>278108.15625</v>
      </c>
      <c r="G20" s="30">
        <v>278108.15625</v>
      </c>
      <c r="H20" s="30">
        <v>0</v>
      </c>
      <c r="I20" s="30">
        <v>15661.833333333332</v>
      </c>
      <c r="J20" s="30">
        <v>23460.791666666664</v>
      </c>
      <c r="K20" s="30">
        <v>49375.71875</v>
      </c>
      <c r="L20" s="30">
        <v>8848</v>
      </c>
      <c r="M20" s="30">
        <v>4424</v>
      </c>
      <c r="N20" s="30">
        <v>5427.08</v>
      </c>
      <c r="O20" s="31"/>
      <c r="P20" s="31"/>
      <c r="Q20" s="30">
        <v>27810.815624999999</v>
      </c>
      <c r="R20" s="30">
        <v>27810.815624999999</v>
      </c>
      <c r="S20" s="30">
        <v>324618.051875</v>
      </c>
      <c r="T20" s="30">
        <v>394417.31562499999</v>
      </c>
      <c r="U20" s="33">
        <v>719035.36749999993</v>
      </c>
      <c r="V20" s="34"/>
      <c r="W20" s="35"/>
      <c r="X20" s="36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28">
        <f>Y20+AE20+AF20+AG20+AH20+AI20</f>
        <v>0</v>
      </c>
      <c r="AL20" s="28">
        <f>Z20+AA20+AB20+AC20+AD20+AJ20</f>
        <v>0</v>
      </c>
      <c r="AM20" s="37">
        <f>AK20+AL20</f>
        <v>0</v>
      </c>
      <c r="AN20" s="38">
        <f>U20+AM20</f>
        <v>719035.36749999993</v>
      </c>
      <c r="AO20" s="42" t="s">
        <v>39</v>
      </c>
    </row>
    <row r="21" spans="1:41" s="39" customFormat="1" ht="54.75" customHeight="1" x14ac:dyDescent="0.2">
      <c r="A21" s="28">
        <v>2</v>
      </c>
      <c r="B21" s="29" t="s">
        <v>38</v>
      </c>
      <c r="C21" s="30">
        <v>1</v>
      </c>
      <c r="D21" s="31">
        <v>20</v>
      </c>
      <c r="E21" s="32">
        <v>86.6</v>
      </c>
      <c r="F21" s="30">
        <v>127731.21875000001</v>
      </c>
      <c r="G21" s="30">
        <v>127731.21875000001</v>
      </c>
      <c r="H21" s="30">
        <v>0</v>
      </c>
      <c r="I21" s="30">
        <v>0</v>
      </c>
      <c r="J21" s="30">
        <v>2163.5833333333335</v>
      </c>
      <c r="K21" s="30">
        <v>43811.125</v>
      </c>
      <c r="L21" s="30">
        <v>8848</v>
      </c>
      <c r="M21" s="30">
        <v>8848</v>
      </c>
      <c r="N21" s="30">
        <v>707.87999999999988</v>
      </c>
      <c r="O21" s="31"/>
      <c r="P21" s="31"/>
      <c r="Q21" s="30">
        <v>12773.121875000003</v>
      </c>
      <c r="R21" s="30">
        <v>12773.121875000003</v>
      </c>
      <c r="S21" s="30">
        <v>158908.22062499996</v>
      </c>
      <c r="T21" s="30">
        <v>186479.04895833335</v>
      </c>
      <c r="U21" s="33">
        <v>345387.26958333328</v>
      </c>
      <c r="V21" s="34"/>
      <c r="W21" s="35"/>
      <c r="X21" s="36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28">
        <f>Y21+AE21+AF21+AG21+AH21+AI21</f>
        <v>0</v>
      </c>
      <c r="AL21" s="28">
        <f>Z21+AA21+AB21+AC21+AD21+AJ21</f>
        <v>0</v>
      </c>
      <c r="AM21" s="37">
        <f>AK21+AL21</f>
        <v>0</v>
      </c>
      <c r="AN21" s="38">
        <f>U21+AM21</f>
        <v>345387.26958333328</v>
      </c>
      <c r="AO21" s="42" t="s">
        <v>39</v>
      </c>
    </row>
    <row r="22" spans="1:41" s="39" customFormat="1" ht="56.25" customHeight="1" x14ac:dyDescent="0.2">
      <c r="A22" s="28">
        <v>3</v>
      </c>
      <c r="B22" s="29" t="s">
        <v>38</v>
      </c>
      <c r="C22" s="30">
        <v>1</v>
      </c>
      <c r="D22" s="31">
        <v>18</v>
      </c>
      <c r="E22" s="32">
        <v>70.799999999999983</v>
      </c>
      <c r="F22" s="32">
        <v>106727.53125</v>
      </c>
      <c r="G22" s="32">
        <v>106727.53125</v>
      </c>
      <c r="H22" s="32">
        <v>0</v>
      </c>
      <c r="I22" s="32">
        <v>6264.7333333333336</v>
      </c>
      <c r="J22" s="32">
        <v>0</v>
      </c>
      <c r="K22" s="32">
        <v>48056.1875</v>
      </c>
      <c r="L22" s="32">
        <v>0</v>
      </c>
      <c r="M22" s="32">
        <v>8848</v>
      </c>
      <c r="N22" s="32">
        <v>0</v>
      </c>
      <c r="O22" s="31"/>
      <c r="P22" s="31"/>
      <c r="Q22" s="30">
        <v>10672.753125000001</v>
      </c>
      <c r="R22" s="30">
        <v>10672.753125000001</v>
      </c>
      <c r="S22" s="30">
        <v>126248.284375</v>
      </c>
      <c r="T22" s="30">
        <v>171721.20520833333</v>
      </c>
      <c r="U22" s="33">
        <v>297969.48958333331</v>
      </c>
      <c r="V22" s="34"/>
      <c r="W22" s="35"/>
      <c r="X22" s="36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28">
        <f>Y22+AE22+AF22+AG22+AH22+AI22</f>
        <v>0</v>
      </c>
      <c r="AL22" s="28">
        <f>Z22+AA22+AB22+AC22+AD22+AJ22</f>
        <v>0</v>
      </c>
      <c r="AM22" s="37">
        <f>AK22+AL22</f>
        <v>0</v>
      </c>
      <c r="AN22" s="38">
        <f>U22+AM22</f>
        <v>297969.48958333331</v>
      </c>
      <c r="AO22" s="42" t="s">
        <v>39</v>
      </c>
    </row>
    <row r="23" spans="1:41" ht="20.25" customHeight="1" x14ac:dyDescent="0.2">
      <c r="A23" s="51" t="s">
        <v>25</v>
      </c>
      <c r="B23" s="51"/>
      <c r="C23" s="10">
        <v>3</v>
      </c>
      <c r="D23" s="10">
        <v>63</v>
      </c>
      <c r="E23" s="11">
        <v>339.6</v>
      </c>
      <c r="F23" s="10">
        <v>512566.90625</v>
      </c>
      <c r="G23" s="10">
        <v>512566.90625</v>
      </c>
      <c r="H23" s="10">
        <v>0</v>
      </c>
      <c r="I23" s="10">
        <v>21926.566666666666</v>
      </c>
      <c r="J23" s="10">
        <v>25624.374999999996</v>
      </c>
      <c r="K23" s="10">
        <v>141243.03125</v>
      </c>
      <c r="L23" s="10">
        <v>17696</v>
      </c>
      <c r="M23" s="10">
        <v>22120</v>
      </c>
      <c r="N23" s="10">
        <v>6134.96</v>
      </c>
      <c r="O23" s="10">
        <v>0</v>
      </c>
      <c r="P23" s="10">
        <v>0</v>
      </c>
      <c r="Q23" s="10">
        <v>51256.690625000003</v>
      </c>
      <c r="R23" s="10">
        <v>51256.690625000003</v>
      </c>
      <c r="S23" s="10">
        <v>609774.55687500001</v>
      </c>
      <c r="T23" s="10">
        <v>752617.5697916667</v>
      </c>
      <c r="U23" s="10">
        <v>1362392.1266666665</v>
      </c>
      <c r="V23" s="20">
        <f t="shared" ref="V23:AN23" si="4">SUM(V18:V21)</f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10">
        <f t="shared" si="4"/>
        <v>10965562.294375001</v>
      </c>
    </row>
    <row r="24" spans="1:41" ht="33.75" customHeight="1" x14ac:dyDescent="0.2">
      <c r="A24" s="55" t="s">
        <v>35</v>
      </c>
      <c r="B24" s="56"/>
      <c r="C24" s="8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6">
        <v>35394</v>
      </c>
      <c r="Q24" s="7"/>
      <c r="R24" s="7"/>
      <c r="S24" s="6">
        <v>0</v>
      </c>
      <c r="T24" s="6">
        <v>35394</v>
      </c>
      <c r="U24" s="48">
        <v>35394</v>
      </c>
      <c r="V24" s="8"/>
      <c r="W24" s="7"/>
      <c r="X24" s="9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6">
        <f>Y24+AE24+AF24+AG24+AH24+AI24</f>
        <v>0</v>
      </c>
      <c r="AL24" s="6">
        <f>Z24+AA24+AB24+AC24+AD24+AJ24</f>
        <v>0</v>
      </c>
      <c r="AM24" s="22">
        <f>AK24+AL24</f>
        <v>0</v>
      </c>
      <c r="AN24" s="48">
        <f>U24+AM24</f>
        <v>35394</v>
      </c>
    </row>
    <row r="25" spans="1:41" ht="20.25" customHeight="1" x14ac:dyDescent="0.2">
      <c r="A25" s="51" t="s">
        <v>25</v>
      </c>
      <c r="B25" s="51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35394</v>
      </c>
      <c r="Q25" s="10">
        <v>0</v>
      </c>
      <c r="R25" s="10">
        <v>0</v>
      </c>
      <c r="S25" s="10">
        <v>0</v>
      </c>
      <c r="T25" s="10">
        <v>35394</v>
      </c>
      <c r="U25" s="10">
        <v>35394</v>
      </c>
      <c r="V25" s="20">
        <f t="shared" ref="V25:AN25" si="5">SUM(V21:V24)</f>
        <v>0</v>
      </c>
      <c r="W25" s="20">
        <f t="shared" si="5"/>
        <v>0</v>
      </c>
      <c r="X25" s="20">
        <f t="shared" si="5"/>
        <v>0</v>
      </c>
      <c r="Y25" s="20">
        <f t="shared" si="5"/>
        <v>0</v>
      </c>
      <c r="Z25" s="20">
        <f t="shared" si="5"/>
        <v>0</v>
      </c>
      <c r="AA25" s="20">
        <f t="shared" si="5"/>
        <v>0</v>
      </c>
      <c r="AB25" s="20">
        <f t="shared" si="5"/>
        <v>0</v>
      </c>
      <c r="AC25" s="20">
        <f t="shared" si="5"/>
        <v>0</v>
      </c>
      <c r="AD25" s="20">
        <f t="shared" si="5"/>
        <v>0</v>
      </c>
      <c r="AE25" s="20">
        <f t="shared" si="5"/>
        <v>0</v>
      </c>
      <c r="AF25" s="20">
        <f t="shared" si="5"/>
        <v>0</v>
      </c>
      <c r="AG25" s="20">
        <f t="shared" si="5"/>
        <v>0</v>
      </c>
      <c r="AH25" s="20">
        <f t="shared" si="5"/>
        <v>0</v>
      </c>
      <c r="AI25" s="20">
        <f t="shared" si="5"/>
        <v>0</v>
      </c>
      <c r="AJ25" s="20">
        <f t="shared" si="5"/>
        <v>0</v>
      </c>
      <c r="AK25" s="20">
        <f t="shared" si="5"/>
        <v>0</v>
      </c>
      <c r="AL25" s="20">
        <f t="shared" si="5"/>
        <v>0</v>
      </c>
      <c r="AM25" s="20">
        <f t="shared" si="5"/>
        <v>0</v>
      </c>
      <c r="AN25" s="10">
        <f t="shared" si="5"/>
        <v>11644313.053541668</v>
      </c>
    </row>
    <row r="26" spans="1:41" s="13" customFormat="1" ht="20.25" customHeight="1" x14ac:dyDescent="0.2">
      <c r="A26" s="53" t="s">
        <v>26</v>
      </c>
      <c r="B26" s="54"/>
      <c r="C26" s="10">
        <v>14</v>
      </c>
      <c r="D26" s="10">
        <v>280</v>
      </c>
      <c r="E26" s="11">
        <v>1665.2000000000003</v>
      </c>
      <c r="F26" s="10">
        <v>2530807.375</v>
      </c>
      <c r="G26" s="10">
        <v>2530807.375</v>
      </c>
      <c r="H26" s="10">
        <v>0</v>
      </c>
      <c r="I26" s="10">
        <v>165232.34166666667</v>
      </c>
      <c r="J26" s="10">
        <v>310678.32395833335</v>
      </c>
      <c r="K26" s="10">
        <v>526498.84791666665</v>
      </c>
      <c r="L26" s="10">
        <v>97328</v>
      </c>
      <c r="M26" s="10">
        <v>84056</v>
      </c>
      <c r="N26" s="10">
        <v>35865.919999999998</v>
      </c>
      <c r="O26" s="10">
        <v>0</v>
      </c>
      <c r="P26" s="10">
        <v>35394</v>
      </c>
      <c r="Q26" s="10">
        <v>253080.73750000002</v>
      </c>
      <c r="R26" s="10">
        <v>253080.73750000002</v>
      </c>
      <c r="S26" s="10">
        <v>3001138.0324999997</v>
      </c>
      <c r="T26" s="10">
        <v>3821691.6260416666</v>
      </c>
      <c r="U26" s="10">
        <v>6822829.6585416673</v>
      </c>
      <c r="V26" s="20">
        <f t="shared" ref="V26:AN26" si="6">V19+V25</f>
        <v>0</v>
      </c>
      <c r="W26" s="20">
        <f t="shared" si="6"/>
        <v>0</v>
      </c>
      <c r="X26" s="21">
        <f t="shared" si="6"/>
        <v>0</v>
      </c>
      <c r="Y26" s="20">
        <f t="shared" si="6"/>
        <v>0</v>
      </c>
      <c r="Z26" s="20">
        <f t="shared" si="6"/>
        <v>0</v>
      </c>
      <c r="AA26" s="20">
        <f t="shared" si="6"/>
        <v>0</v>
      </c>
      <c r="AB26" s="20">
        <f t="shared" si="6"/>
        <v>0</v>
      </c>
      <c r="AC26" s="20">
        <f t="shared" si="6"/>
        <v>0</v>
      </c>
      <c r="AD26" s="20">
        <f t="shared" si="6"/>
        <v>0</v>
      </c>
      <c r="AE26" s="20">
        <f t="shared" si="6"/>
        <v>0</v>
      </c>
      <c r="AF26" s="20">
        <f t="shared" si="6"/>
        <v>0</v>
      </c>
      <c r="AG26" s="20">
        <f t="shared" si="6"/>
        <v>0</v>
      </c>
      <c r="AH26" s="20">
        <f t="shared" si="6"/>
        <v>0</v>
      </c>
      <c r="AI26" s="20">
        <f t="shared" si="6"/>
        <v>0</v>
      </c>
      <c r="AJ26" s="20">
        <f t="shared" si="6"/>
        <v>0</v>
      </c>
      <c r="AK26" s="20">
        <f t="shared" si="6"/>
        <v>0</v>
      </c>
      <c r="AL26" s="20">
        <f t="shared" si="6"/>
        <v>0</v>
      </c>
      <c r="AM26" s="20">
        <f t="shared" si="6"/>
        <v>0</v>
      </c>
      <c r="AN26" s="10">
        <f t="shared" si="6"/>
        <v>21545452.710833333</v>
      </c>
      <c r="AO26" s="43"/>
    </row>
    <row r="27" spans="1:41" ht="20.25" hidden="1" customHeight="1" x14ac:dyDescent="0.2">
      <c r="A27" s="12">
        <v>1</v>
      </c>
      <c r="B27" s="7"/>
      <c r="C27" s="8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6">
        <f>F27+L27+M27+N27+O27+Q27</f>
        <v>0</v>
      </c>
      <c r="T27" s="6">
        <f>G27+H27+I27+J27+K27+R27</f>
        <v>0</v>
      </c>
      <c r="U27" s="48">
        <f>S27+T27</f>
        <v>0</v>
      </c>
      <c r="V27" s="8"/>
      <c r="W27" s="7"/>
      <c r="X27" s="9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6">
        <f>Y27+AE27+AF27+AG27+AH27+AI27</f>
        <v>0</v>
      </c>
      <c r="AL27" s="6">
        <f>Z27+AA27+AB27+AC27+AD27+AJ27</f>
        <v>0</v>
      </c>
      <c r="AM27" s="22">
        <f>AK27+AL27</f>
        <v>0</v>
      </c>
      <c r="AN27" s="48">
        <f>U27+AM27</f>
        <v>0</v>
      </c>
    </row>
    <row r="28" spans="1:41" ht="20.25" hidden="1" customHeight="1" x14ac:dyDescent="0.2">
      <c r="A28" s="12">
        <v>2</v>
      </c>
      <c r="B28" s="7"/>
      <c r="C28" s="8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6">
        <f>F28+L28+M28+N28+O28+Q28</f>
        <v>0</v>
      </c>
      <c r="T28" s="6">
        <f>G28+H28+I28+J28+K28+R28</f>
        <v>0</v>
      </c>
      <c r="U28" s="48">
        <f>S28+T28</f>
        <v>0</v>
      </c>
      <c r="V28" s="8"/>
      <c r="W28" s="7"/>
      <c r="X28" s="9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6">
        <f>Y28+AE28+AF28+AG28+AH28+AI28</f>
        <v>0</v>
      </c>
      <c r="AL28" s="6">
        <f>Z28+AA28+AB28+AC28+AD28+AJ28</f>
        <v>0</v>
      </c>
      <c r="AM28" s="22">
        <f>AK28+AL28</f>
        <v>0</v>
      </c>
      <c r="AN28" s="48">
        <f>U28+AM28</f>
        <v>0</v>
      </c>
    </row>
    <row r="29" spans="1:41" ht="20.25" hidden="1" customHeight="1" x14ac:dyDescent="0.2">
      <c r="A29" s="12">
        <v>3</v>
      </c>
      <c r="B29" s="7"/>
      <c r="C29" s="8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6">
        <f>F29+L29+M29+N29+O29+Q29</f>
        <v>0</v>
      </c>
      <c r="T29" s="6">
        <f>G29+H29+I29+J29+K29+R29</f>
        <v>0</v>
      </c>
      <c r="U29" s="48">
        <f>S29+T29</f>
        <v>0</v>
      </c>
      <c r="V29" s="8"/>
      <c r="W29" s="7"/>
      <c r="X29" s="9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>
        <f>Y29+AE29+AF29+AG29+AH29+AI29</f>
        <v>0</v>
      </c>
      <c r="AL29" s="6">
        <f>Z29+AA29+AB29+AC29+AD29+AJ29</f>
        <v>0</v>
      </c>
      <c r="AM29" s="22">
        <f>AK29+AL29</f>
        <v>0</v>
      </c>
      <c r="AN29" s="48">
        <f>U29+AM29</f>
        <v>0</v>
      </c>
    </row>
    <row r="30" spans="1:41" ht="20.25" hidden="1" customHeight="1" x14ac:dyDescent="0.2">
      <c r="A30" s="6">
        <v>4</v>
      </c>
      <c r="B30" s="7"/>
      <c r="C30" s="8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6">
        <f>F30+L30+M30+N30+O30+Q30</f>
        <v>0</v>
      </c>
      <c r="T30" s="6">
        <f>G30+H30+I30+J30+K30+R30</f>
        <v>0</v>
      </c>
      <c r="U30" s="48">
        <f>S30+T30</f>
        <v>0</v>
      </c>
      <c r="V30" s="8"/>
      <c r="W30" s="7"/>
      <c r="X30" s="9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6">
        <f>Y30+AE30+AF30+AG30+AH30+AI30</f>
        <v>0</v>
      </c>
      <c r="AL30" s="6">
        <f>Z30+AA30+AB30+AC30+AD30+AJ30</f>
        <v>0</v>
      </c>
      <c r="AM30" s="22">
        <f>AK30+AL30</f>
        <v>0</v>
      </c>
      <c r="AN30" s="48">
        <f>U30+AM30</f>
        <v>0</v>
      </c>
    </row>
    <row r="31" spans="1:41" ht="12.75" hidden="1" customHeight="1" x14ac:dyDescent="0.2">
      <c r="A31" s="54" t="s">
        <v>28</v>
      </c>
      <c r="B31" s="54"/>
      <c r="C31" s="10">
        <f t="shared" ref="C31:AN31" si="7">SUM(C27:C30)</f>
        <v>0</v>
      </c>
      <c r="D31" s="10">
        <f t="shared" si="7"/>
        <v>0</v>
      </c>
      <c r="E31" s="11">
        <f t="shared" si="7"/>
        <v>0</v>
      </c>
      <c r="F31" s="10">
        <f t="shared" si="7"/>
        <v>0</v>
      </c>
      <c r="G31" s="10">
        <f t="shared" si="7"/>
        <v>0</v>
      </c>
      <c r="H31" s="10">
        <f t="shared" si="7"/>
        <v>0</v>
      </c>
      <c r="I31" s="10">
        <f t="shared" si="7"/>
        <v>0</v>
      </c>
      <c r="J31" s="10">
        <f t="shared" si="7"/>
        <v>0</v>
      </c>
      <c r="K31" s="10">
        <f t="shared" si="7"/>
        <v>0</v>
      </c>
      <c r="L31" s="10">
        <f t="shared" si="7"/>
        <v>0</v>
      </c>
      <c r="M31" s="10">
        <f t="shared" si="7"/>
        <v>0</v>
      </c>
      <c r="N31" s="10">
        <f t="shared" si="7"/>
        <v>0</v>
      </c>
      <c r="O31" s="10">
        <f t="shared" si="7"/>
        <v>0</v>
      </c>
      <c r="P31" s="10">
        <f>SUM(P27:P30)</f>
        <v>0</v>
      </c>
      <c r="Q31" s="10">
        <f t="shared" si="7"/>
        <v>0</v>
      </c>
      <c r="R31" s="10">
        <f t="shared" si="7"/>
        <v>0</v>
      </c>
      <c r="S31" s="10">
        <f t="shared" si="7"/>
        <v>0</v>
      </c>
      <c r="T31" s="10">
        <f t="shared" si="7"/>
        <v>0</v>
      </c>
      <c r="U31" s="10">
        <f t="shared" si="7"/>
        <v>0</v>
      </c>
      <c r="V31" s="20">
        <f t="shared" si="7"/>
        <v>0</v>
      </c>
      <c r="W31" s="20">
        <f t="shared" si="7"/>
        <v>0</v>
      </c>
      <c r="X31" s="20">
        <f t="shared" si="7"/>
        <v>0</v>
      </c>
      <c r="Y31" s="20">
        <f t="shared" si="7"/>
        <v>0</v>
      </c>
      <c r="Z31" s="20">
        <f t="shared" si="7"/>
        <v>0</v>
      </c>
      <c r="AA31" s="20">
        <f t="shared" si="7"/>
        <v>0</v>
      </c>
      <c r="AB31" s="20">
        <f t="shared" si="7"/>
        <v>0</v>
      </c>
      <c r="AC31" s="20">
        <f t="shared" si="7"/>
        <v>0</v>
      </c>
      <c r="AD31" s="20">
        <f t="shared" si="7"/>
        <v>0</v>
      </c>
      <c r="AE31" s="20">
        <f t="shared" si="7"/>
        <v>0</v>
      </c>
      <c r="AF31" s="20">
        <f t="shared" si="7"/>
        <v>0</v>
      </c>
      <c r="AG31" s="20">
        <f t="shared" si="7"/>
        <v>0</v>
      </c>
      <c r="AH31" s="20">
        <f t="shared" si="7"/>
        <v>0</v>
      </c>
      <c r="AI31" s="20">
        <f t="shared" si="7"/>
        <v>0</v>
      </c>
      <c r="AJ31" s="20">
        <f t="shared" si="7"/>
        <v>0</v>
      </c>
      <c r="AK31" s="20">
        <f t="shared" si="7"/>
        <v>0</v>
      </c>
      <c r="AL31" s="20">
        <f t="shared" si="7"/>
        <v>0</v>
      </c>
      <c r="AM31" s="20">
        <f t="shared" si="7"/>
        <v>0</v>
      </c>
      <c r="AN31" s="10">
        <f t="shared" si="7"/>
        <v>0</v>
      </c>
    </row>
    <row r="32" spans="1:41" ht="12.75" hidden="1" customHeight="1" x14ac:dyDescent="0.2">
      <c r="A32" s="53" t="s">
        <v>27</v>
      </c>
      <c r="B32" s="54"/>
      <c r="C32" s="10">
        <f t="shared" ref="C32:AN32" si="8">C26+C31</f>
        <v>14</v>
      </c>
      <c r="D32" s="10">
        <f t="shared" si="8"/>
        <v>280</v>
      </c>
      <c r="E32" s="11">
        <f t="shared" si="8"/>
        <v>1665.2000000000003</v>
      </c>
      <c r="F32" s="10">
        <f t="shared" si="8"/>
        <v>2530807.375</v>
      </c>
      <c r="G32" s="10">
        <f t="shared" si="8"/>
        <v>2530807.375</v>
      </c>
      <c r="H32" s="10">
        <f t="shared" si="8"/>
        <v>0</v>
      </c>
      <c r="I32" s="10">
        <f t="shared" si="8"/>
        <v>165232.34166666667</v>
      </c>
      <c r="J32" s="10">
        <f t="shared" si="8"/>
        <v>310678.32395833335</v>
      </c>
      <c r="K32" s="10">
        <f t="shared" si="8"/>
        <v>526498.84791666665</v>
      </c>
      <c r="L32" s="10">
        <f t="shared" si="8"/>
        <v>97328</v>
      </c>
      <c r="M32" s="10">
        <f t="shared" si="8"/>
        <v>84056</v>
      </c>
      <c r="N32" s="10">
        <f t="shared" si="8"/>
        <v>35865.919999999998</v>
      </c>
      <c r="O32" s="10">
        <f t="shared" si="8"/>
        <v>0</v>
      </c>
      <c r="P32" s="10">
        <f>P26+P31</f>
        <v>35394</v>
      </c>
      <c r="Q32" s="10">
        <f t="shared" si="8"/>
        <v>253080.73750000002</v>
      </c>
      <c r="R32" s="10">
        <f t="shared" si="8"/>
        <v>253080.73750000002</v>
      </c>
      <c r="S32" s="10">
        <f t="shared" si="8"/>
        <v>3001138.0324999997</v>
      </c>
      <c r="T32" s="10">
        <f t="shared" si="8"/>
        <v>3821691.6260416666</v>
      </c>
      <c r="U32" s="10">
        <f t="shared" si="8"/>
        <v>6822829.6585416673</v>
      </c>
      <c r="V32" s="20">
        <f t="shared" si="8"/>
        <v>0</v>
      </c>
      <c r="W32" s="20">
        <f t="shared" si="8"/>
        <v>0</v>
      </c>
      <c r="X32" s="21">
        <f t="shared" si="8"/>
        <v>0</v>
      </c>
      <c r="Y32" s="20">
        <f t="shared" si="8"/>
        <v>0</v>
      </c>
      <c r="Z32" s="20">
        <f t="shared" si="8"/>
        <v>0</v>
      </c>
      <c r="AA32" s="20">
        <f t="shared" si="8"/>
        <v>0</v>
      </c>
      <c r="AB32" s="20">
        <f t="shared" si="8"/>
        <v>0</v>
      </c>
      <c r="AC32" s="20">
        <f t="shared" si="8"/>
        <v>0</v>
      </c>
      <c r="AD32" s="20">
        <f t="shared" si="8"/>
        <v>0</v>
      </c>
      <c r="AE32" s="20">
        <f t="shared" si="8"/>
        <v>0</v>
      </c>
      <c r="AF32" s="20">
        <f t="shared" si="8"/>
        <v>0</v>
      </c>
      <c r="AG32" s="20">
        <f t="shared" si="8"/>
        <v>0</v>
      </c>
      <c r="AH32" s="20">
        <f t="shared" si="8"/>
        <v>0</v>
      </c>
      <c r="AI32" s="20">
        <f t="shared" si="8"/>
        <v>0</v>
      </c>
      <c r="AJ32" s="20">
        <f t="shared" si="8"/>
        <v>0</v>
      </c>
      <c r="AK32" s="20">
        <f t="shared" si="8"/>
        <v>0</v>
      </c>
      <c r="AL32" s="20">
        <f t="shared" si="8"/>
        <v>0</v>
      </c>
      <c r="AM32" s="20">
        <f t="shared" si="8"/>
        <v>0</v>
      </c>
      <c r="AN32" s="10">
        <f t="shared" si="8"/>
        <v>21545452.710833333</v>
      </c>
    </row>
    <row r="33" spans="1:30" customFormat="1" x14ac:dyDescent="0.2">
      <c r="A33" s="14"/>
      <c r="B33" s="14"/>
      <c r="C33" s="15"/>
      <c r="D33" s="14"/>
      <c r="E33" s="1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7"/>
    </row>
    <row r="34" spans="1:30" customFormat="1" x14ac:dyDescent="0.2">
      <c r="A34" s="74" t="s">
        <v>18</v>
      </c>
      <c r="B34" s="74"/>
      <c r="C34" s="14"/>
      <c r="D34" s="14"/>
      <c r="E34" s="18">
        <f>E32/72</f>
        <v>23.12777777777778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7"/>
      <c r="X34" s="18">
        <f>X32/72</f>
        <v>0</v>
      </c>
    </row>
    <row r="35" spans="1:30" customFormat="1" x14ac:dyDescent="0.2">
      <c r="A35" s="14"/>
      <c r="B35" s="19"/>
      <c r="C35" s="14"/>
      <c r="D35" s="14"/>
      <c r="E35" s="16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30" s="1" customFormat="1" ht="15.75" x14ac:dyDescent="0.2">
      <c r="A36" s="2"/>
      <c r="B36" s="2"/>
      <c r="C36" s="2" t="s">
        <v>40</v>
      </c>
      <c r="D36" s="2"/>
      <c r="E36" s="2"/>
      <c r="F36" s="2"/>
      <c r="G36" s="2" t="s">
        <v>41</v>
      </c>
      <c r="H36" s="2"/>
      <c r="I36" s="2"/>
      <c r="J36" s="2"/>
      <c r="K36" s="2"/>
      <c r="L36" s="3"/>
      <c r="M36" s="3"/>
      <c r="N36" s="3"/>
      <c r="O36" s="4"/>
      <c r="P36" s="4"/>
      <c r="Q36" s="4"/>
      <c r="R36" s="4"/>
      <c r="S36" s="4"/>
      <c r="T36" s="4"/>
      <c r="U36" s="3"/>
      <c r="V36" s="4"/>
      <c r="W36" s="3"/>
      <c r="X36" s="4"/>
      <c r="Y36" s="4"/>
      <c r="Z36" s="4"/>
      <c r="AA36" s="4"/>
      <c r="AB36" s="4"/>
      <c r="AC36" s="4"/>
      <c r="AD36" s="4">
        <f>AC29+AD29</f>
        <v>0</v>
      </c>
    </row>
    <row r="37" spans="1:30" s="1" customFormat="1" ht="15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N37" s="3"/>
      <c r="O37" s="4"/>
      <c r="P37" s="4"/>
      <c r="Q37" s="4"/>
      <c r="R37" s="4"/>
      <c r="S37" s="4"/>
      <c r="T37" s="4"/>
      <c r="U37" s="3"/>
      <c r="V37" s="4"/>
      <c r="W37" s="3"/>
      <c r="X37" s="4"/>
      <c r="Y37" s="4"/>
      <c r="Z37" s="4"/>
      <c r="AA37" s="4"/>
      <c r="AB37" s="4"/>
      <c r="AC37" s="4"/>
      <c r="AD37" s="4"/>
    </row>
    <row r="38" spans="1:30" s="1" customFormat="1" ht="15.75" x14ac:dyDescent="0.2">
      <c r="A38" s="2"/>
      <c r="B38" s="2"/>
      <c r="C38" s="2" t="s">
        <v>16</v>
      </c>
      <c r="D38" s="2"/>
      <c r="E38" s="2"/>
      <c r="F38" s="2"/>
      <c r="G38" s="2" t="s">
        <v>17</v>
      </c>
      <c r="H38" s="2"/>
      <c r="I38" s="2"/>
      <c r="J38" s="2"/>
      <c r="K38" s="2"/>
      <c r="L38" s="3"/>
      <c r="M38" s="3"/>
      <c r="N38" s="3"/>
      <c r="O38" s="4"/>
      <c r="P38" s="4"/>
      <c r="Q38" s="4"/>
      <c r="R38" s="4"/>
      <c r="S38" s="4"/>
      <c r="T38" s="4"/>
      <c r="U38" s="3"/>
      <c r="V38" s="4"/>
      <c r="W38" s="3"/>
      <c r="X38" s="4"/>
      <c r="Y38" s="4"/>
      <c r="Z38" s="4"/>
      <c r="AA38" s="4"/>
      <c r="AB38" s="4"/>
      <c r="AC38" s="4"/>
      <c r="AD38" s="4"/>
    </row>
  </sheetData>
  <mergeCells count="50">
    <mergeCell ref="A31:B31"/>
    <mergeCell ref="A32:B32"/>
    <mergeCell ref="A34:B34"/>
    <mergeCell ref="A1:AN1"/>
    <mergeCell ref="A2:A5"/>
    <mergeCell ref="B2:B5"/>
    <mergeCell ref="C2:U2"/>
    <mergeCell ref="V2:AM2"/>
    <mergeCell ref="AN2:AN5"/>
    <mergeCell ref="C3:C5"/>
    <mergeCell ref="D3:D5"/>
    <mergeCell ref="E3:E5"/>
    <mergeCell ref="F3:F5"/>
    <mergeCell ref="AK3:AK5"/>
    <mergeCell ref="AL3:AL5"/>
    <mergeCell ref="AM3:AM5"/>
    <mergeCell ref="AI3:AI5"/>
    <mergeCell ref="AJ3:AJ5"/>
    <mergeCell ref="W3:W5"/>
    <mergeCell ref="X3:X5"/>
    <mergeCell ref="Y3:Y5"/>
    <mergeCell ref="AG4:AG5"/>
    <mergeCell ref="Z3:Z5"/>
    <mergeCell ref="AF4:AF5"/>
    <mergeCell ref="AA3:AH3"/>
    <mergeCell ref="O4:O5"/>
    <mergeCell ref="P4:P5"/>
    <mergeCell ref="AA4:AD4"/>
    <mergeCell ref="AE4:AE5"/>
    <mergeCell ref="H3:P3"/>
    <mergeCell ref="Q3:Q5"/>
    <mergeCell ref="R3:R5"/>
    <mergeCell ref="AH4:AH5"/>
    <mergeCell ref="U3:U5"/>
    <mergeCell ref="V3:V5"/>
    <mergeCell ref="S3:S5"/>
    <mergeCell ref="T3:T5"/>
    <mergeCell ref="A26:B26"/>
    <mergeCell ref="A11:B11"/>
    <mergeCell ref="A15:B15"/>
    <mergeCell ref="A19:B19"/>
    <mergeCell ref="A24:B24"/>
    <mergeCell ref="A25:B25"/>
    <mergeCell ref="A23:B23"/>
    <mergeCell ref="L4:L5"/>
    <mergeCell ref="M4:M5"/>
    <mergeCell ref="N4:N5"/>
    <mergeCell ref="A8:B8"/>
    <mergeCell ref="H4:K4"/>
    <mergeCell ref="G3:G5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O38"/>
  <sheetViews>
    <sheetView zoomScale="70" zoomScaleNormal="7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E1:F1048576"/>
    </sheetView>
  </sheetViews>
  <sheetFormatPr defaultRowHeight="12.75" x14ac:dyDescent="0.2"/>
  <cols>
    <col min="1" max="1" width="6.42578125" customWidth="1"/>
    <col min="2" max="2" width="49" customWidth="1"/>
    <col min="3" max="3" width="9.85546875" customWidth="1"/>
    <col min="4" max="4" width="8.5703125" customWidth="1"/>
    <col min="5" max="5" width="22.28515625" style="23" customWidth="1"/>
    <col min="6" max="6" width="22.28515625" customWidth="1"/>
    <col min="7" max="7" width="10.85546875" customWidth="1"/>
    <col min="8" max="9" width="11.42578125" bestFit="1" customWidth="1"/>
    <col min="10" max="10" width="9.7109375" customWidth="1"/>
    <col min="11" max="11" width="11.42578125" bestFit="1" customWidth="1"/>
    <col min="12" max="12" width="9.7109375" customWidth="1"/>
    <col min="13" max="14" width="10.140625" customWidth="1"/>
    <col min="15" max="15" width="9.140625" customWidth="1"/>
    <col min="16" max="16" width="11.28515625" customWidth="1"/>
    <col min="17" max="17" width="10.5703125" customWidth="1"/>
    <col min="18" max="18" width="11" customWidth="1"/>
    <col min="19" max="19" width="10.5703125" customWidth="1"/>
    <col min="20" max="20" width="10.28515625" customWidth="1"/>
    <col min="21" max="21" width="10.7109375" customWidth="1"/>
    <col min="22" max="22" width="6.7109375" hidden="1" customWidth="1"/>
    <col min="23" max="23" width="7" hidden="1" customWidth="1"/>
    <col min="24" max="24" width="6.7109375" hidden="1" customWidth="1"/>
    <col min="25" max="25" width="7.85546875" hidden="1" customWidth="1"/>
    <col min="26" max="26" width="8.42578125" hidden="1" customWidth="1"/>
    <col min="27" max="30" width="0" hidden="1" customWidth="1"/>
    <col min="31" max="31" width="7.85546875" hidden="1" customWidth="1"/>
    <col min="32" max="32" width="7" hidden="1" customWidth="1"/>
    <col min="33" max="34" width="0" hidden="1" customWidth="1"/>
    <col min="35" max="35" width="8.28515625" hidden="1" customWidth="1"/>
    <col min="36" max="36" width="8.5703125" hidden="1" customWidth="1"/>
    <col min="37" max="38" width="0" hidden="1" customWidth="1"/>
    <col min="39" max="40" width="9.140625" hidden="1" customWidth="1"/>
    <col min="41" max="41" width="9.140625" style="41"/>
  </cols>
  <sheetData>
    <row r="1" spans="1:41" ht="29.25" customHeight="1" x14ac:dyDescent="0.2">
      <c r="A1" s="75" t="s">
        <v>42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</row>
    <row r="2" spans="1:41" ht="21" customHeight="1" x14ac:dyDescent="0.2">
      <c r="A2" s="57" t="s">
        <v>0</v>
      </c>
      <c r="B2" s="57" t="s">
        <v>19</v>
      </c>
      <c r="C2" s="76" t="s">
        <v>31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 t="s">
        <v>30</v>
      </c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1" t="s">
        <v>29</v>
      </c>
    </row>
    <row r="3" spans="1:41" ht="15.75" customHeight="1" x14ac:dyDescent="0.2">
      <c r="A3" s="57"/>
      <c r="B3" s="57"/>
      <c r="C3" s="78" t="s">
        <v>20</v>
      </c>
      <c r="D3" s="57" t="s">
        <v>21</v>
      </c>
      <c r="E3" s="79" t="s">
        <v>22</v>
      </c>
      <c r="F3" s="57" t="s">
        <v>1</v>
      </c>
      <c r="G3" s="57" t="s">
        <v>2</v>
      </c>
      <c r="H3" s="66" t="s">
        <v>3</v>
      </c>
      <c r="I3" s="67"/>
      <c r="J3" s="67"/>
      <c r="K3" s="67"/>
      <c r="L3" s="67"/>
      <c r="M3" s="67"/>
      <c r="N3" s="67"/>
      <c r="O3" s="67"/>
      <c r="P3" s="68"/>
      <c r="Q3" s="69" t="s">
        <v>4</v>
      </c>
      <c r="R3" s="69" t="s">
        <v>23</v>
      </c>
      <c r="S3" s="69" t="s">
        <v>5</v>
      </c>
      <c r="T3" s="69" t="s">
        <v>6</v>
      </c>
      <c r="U3" s="71" t="s">
        <v>15</v>
      </c>
      <c r="V3" s="72" t="s">
        <v>20</v>
      </c>
      <c r="W3" s="58" t="s">
        <v>21</v>
      </c>
      <c r="X3" s="73" t="s">
        <v>22</v>
      </c>
      <c r="Y3" s="58" t="s">
        <v>1</v>
      </c>
      <c r="Z3" s="58" t="s">
        <v>2</v>
      </c>
      <c r="AA3" s="60" t="s">
        <v>3</v>
      </c>
      <c r="AB3" s="60"/>
      <c r="AC3" s="60"/>
      <c r="AD3" s="60"/>
      <c r="AE3" s="60"/>
      <c r="AF3" s="60"/>
      <c r="AG3" s="60"/>
      <c r="AH3" s="60"/>
      <c r="AI3" s="70" t="s">
        <v>4</v>
      </c>
      <c r="AJ3" s="70" t="s">
        <v>23</v>
      </c>
      <c r="AK3" s="70" t="s">
        <v>5</v>
      </c>
      <c r="AL3" s="70" t="s">
        <v>6</v>
      </c>
      <c r="AM3" s="80" t="s">
        <v>15</v>
      </c>
      <c r="AN3" s="71"/>
    </row>
    <row r="4" spans="1:41" ht="18.75" customHeight="1" x14ac:dyDescent="0.2">
      <c r="A4" s="57"/>
      <c r="B4" s="57"/>
      <c r="C4" s="78"/>
      <c r="D4" s="57"/>
      <c r="E4" s="79"/>
      <c r="F4" s="57"/>
      <c r="G4" s="57"/>
      <c r="H4" s="52" t="s">
        <v>7</v>
      </c>
      <c r="I4" s="52"/>
      <c r="J4" s="52"/>
      <c r="K4" s="52"/>
      <c r="L4" s="49" t="s">
        <v>8</v>
      </c>
      <c r="M4" s="50" t="s">
        <v>9</v>
      </c>
      <c r="N4" s="50" t="s">
        <v>24</v>
      </c>
      <c r="O4" s="61" t="s">
        <v>10</v>
      </c>
      <c r="P4" s="62" t="s">
        <v>35</v>
      </c>
      <c r="Q4" s="69"/>
      <c r="R4" s="69"/>
      <c r="S4" s="69"/>
      <c r="T4" s="69"/>
      <c r="U4" s="71"/>
      <c r="V4" s="72"/>
      <c r="W4" s="58"/>
      <c r="X4" s="73"/>
      <c r="Y4" s="58"/>
      <c r="Z4" s="58"/>
      <c r="AA4" s="64" t="s">
        <v>7</v>
      </c>
      <c r="AB4" s="64"/>
      <c r="AC4" s="64"/>
      <c r="AD4" s="64"/>
      <c r="AE4" s="65" t="s">
        <v>8</v>
      </c>
      <c r="AF4" s="59" t="s">
        <v>9</v>
      </c>
      <c r="AG4" s="59" t="s">
        <v>24</v>
      </c>
      <c r="AH4" s="70" t="s">
        <v>10</v>
      </c>
      <c r="AI4" s="70"/>
      <c r="AJ4" s="70"/>
      <c r="AK4" s="70"/>
      <c r="AL4" s="70"/>
      <c r="AM4" s="80"/>
      <c r="AN4" s="71"/>
    </row>
    <row r="5" spans="1:41" ht="63.75" customHeight="1" x14ac:dyDescent="0.2">
      <c r="A5" s="57"/>
      <c r="B5" s="57"/>
      <c r="C5" s="78"/>
      <c r="D5" s="57"/>
      <c r="E5" s="79"/>
      <c r="F5" s="57"/>
      <c r="G5" s="57"/>
      <c r="H5" s="26" t="s">
        <v>11</v>
      </c>
      <c r="I5" s="26" t="s">
        <v>12</v>
      </c>
      <c r="J5" s="26" t="s">
        <v>13</v>
      </c>
      <c r="K5" s="26" t="s">
        <v>14</v>
      </c>
      <c r="L5" s="49"/>
      <c r="M5" s="50"/>
      <c r="N5" s="50"/>
      <c r="O5" s="61"/>
      <c r="P5" s="63"/>
      <c r="Q5" s="69"/>
      <c r="R5" s="69"/>
      <c r="S5" s="69"/>
      <c r="T5" s="69"/>
      <c r="U5" s="71"/>
      <c r="V5" s="72"/>
      <c r="W5" s="58"/>
      <c r="X5" s="73"/>
      <c r="Y5" s="58"/>
      <c r="Z5" s="58"/>
      <c r="AA5" s="25" t="s">
        <v>11</v>
      </c>
      <c r="AB5" s="25" t="s">
        <v>12</v>
      </c>
      <c r="AC5" s="25" t="s">
        <v>13</v>
      </c>
      <c r="AD5" s="25" t="s">
        <v>14</v>
      </c>
      <c r="AE5" s="65"/>
      <c r="AF5" s="59"/>
      <c r="AG5" s="59"/>
      <c r="AH5" s="70"/>
      <c r="AI5" s="70"/>
      <c r="AJ5" s="70"/>
      <c r="AK5" s="70"/>
      <c r="AL5" s="70"/>
      <c r="AM5" s="80"/>
      <c r="AN5" s="71"/>
    </row>
    <row r="6" spans="1:41" s="39" customFormat="1" ht="55.5" customHeight="1" x14ac:dyDescent="0.2">
      <c r="A6" s="28">
        <v>1</v>
      </c>
      <c r="B6" s="29" t="s">
        <v>37</v>
      </c>
      <c r="C6" s="30">
        <v>1</v>
      </c>
      <c r="D6" s="31">
        <v>15</v>
      </c>
      <c r="E6" s="32" t="e">
        <f>#REF!</f>
        <v>#REF!</v>
      </c>
      <c r="F6" s="30" t="e">
        <f>#REF!</f>
        <v>#REF!</v>
      </c>
      <c r="G6" s="30" t="e">
        <f>#REF!</f>
        <v>#REF!</v>
      </c>
      <c r="H6" s="30" t="e">
        <f>#REF!</f>
        <v>#REF!</v>
      </c>
      <c r="I6" s="30" t="e">
        <f>#REF!</f>
        <v>#REF!</v>
      </c>
      <c r="J6" s="30" t="e">
        <f>#REF!</f>
        <v>#REF!</v>
      </c>
      <c r="K6" s="30" t="e">
        <f>#REF!</f>
        <v>#REF!</v>
      </c>
      <c r="L6" s="30" t="e">
        <f>#REF!</f>
        <v>#REF!</v>
      </c>
      <c r="M6" s="30" t="e">
        <f>#REF!</f>
        <v>#REF!</v>
      </c>
      <c r="N6" s="30" t="e">
        <f>#REF!</f>
        <v>#REF!</v>
      </c>
      <c r="O6" s="30"/>
      <c r="P6" s="30"/>
      <c r="Q6" s="30" t="e">
        <f>#REF!</f>
        <v>#REF!</v>
      </c>
      <c r="R6" s="30" t="e">
        <f>#REF!</f>
        <v>#REF!</v>
      </c>
      <c r="S6" s="30" t="e">
        <f>#REF!</f>
        <v>#REF!</v>
      </c>
      <c r="T6" s="30" t="e">
        <f>#REF!</f>
        <v>#REF!</v>
      </c>
      <c r="U6" s="33" t="e">
        <f>S6+T6</f>
        <v>#REF!</v>
      </c>
      <c r="V6" s="34"/>
      <c r="W6" s="35"/>
      <c r="X6" s="36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28">
        <f>Y6+AE6+AF6+AG6+AH6+AI6</f>
        <v>0</v>
      </c>
      <c r="AL6" s="28">
        <f>Z6+AA6+AB6+AC6+AD6+AJ6</f>
        <v>0</v>
      </c>
      <c r="AM6" s="37">
        <f>AK6+AL6</f>
        <v>0</v>
      </c>
      <c r="AN6" s="38" t="e">
        <f>U6+AM6</f>
        <v>#REF!</v>
      </c>
      <c r="AO6" s="42" t="s">
        <v>39</v>
      </c>
    </row>
    <row r="7" spans="1:41" s="39" customFormat="1" ht="55.5" customHeight="1" x14ac:dyDescent="0.2">
      <c r="A7" s="28">
        <v>2</v>
      </c>
      <c r="B7" s="29" t="s">
        <v>37</v>
      </c>
      <c r="C7" s="30">
        <v>1</v>
      </c>
      <c r="D7" s="31">
        <v>15</v>
      </c>
      <c r="E7" s="32" t="e">
        <f>#REF!</f>
        <v>#REF!</v>
      </c>
      <c r="F7" s="30" t="e">
        <f>#REF!</f>
        <v>#REF!</v>
      </c>
      <c r="G7" s="30" t="e">
        <f>#REF!</f>
        <v>#REF!</v>
      </c>
      <c r="H7" s="30" t="e">
        <f>#REF!</f>
        <v>#REF!</v>
      </c>
      <c r="I7" s="30" t="e">
        <f>#REF!</f>
        <v>#REF!</v>
      </c>
      <c r="J7" s="30" t="e">
        <f>#REF!</f>
        <v>#REF!</v>
      </c>
      <c r="K7" s="30" t="e">
        <f>#REF!</f>
        <v>#REF!</v>
      </c>
      <c r="L7" s="30" t="e">
        <f>#REF!</f>
        <v>#REF!</v>
      </c>
      <c r="M7" s="30" t="e">
        <f>#REF!</f>
        <v>#REF!</v>
      </c>
      <c r="N7" s="30" t="e">
        <f>#REF!</f>
        <v>#REF!</v>
      </c>
      <c r="O7" s="30"/>
      <c r="P7" s="30"/>
      <c r="Q7" s="30" t="e">
        <f>#REF!</f>
        <v>#REF!</v>
      </c>
      <c r="R7" s="30" t="e">
        <f>#REF!</f>
        <v>#REF!</v>
      </c>
      <c r="S7" s="30" t="e">
        <f>#REF!</f>
        <v>#REF!</v>
      </c>
      <c r="T7" s="30" t="e">
        <f>#REF!</f>
        <v>#REF!</v>
      </c>
      <c r="U7" s="33" t="e">
        <f>S7+T7</f>
        <v>#REF!</v>
      </c>
      <c r="V7" s="34"/>
      <c r="W7" s="35"/>
      <c r="X7" s="36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28">
        <f>Y7+AE7+AF7+AG7+AH7+AI7</f>
        <v>0</v>
      </c>
      <c r="AL7" s="28">
        <f>Z7+AA7+AB7+AC7+AD7+AJ7</f>
        <v>0</v>
      </c>
      <c r="AM7" s="37">
        <f>AK7+AL7</f>
        <v>0</v>
      </c>
      <c r="AN7" s="38" t="e">
        <f>U7+AM7</f>
        <v>#REF!</v>
      </c>
      <c r="AO7" s="42" t="s">
        <v>39</v>
      </c>
    </row>
    <row r="8" spans="1:41" ht="20.25" customHeight="1" x14ac:dyDescent="0.2">
      <c r="A8" s="51" t="s">
        <v>15</v>
      </c>
      <c r="B8" s="51"/>
      <c r="C8" s="10">
        <f t="shared" ref="C8:U8" si="0">SUM(C6:C7)</f>
        <v>2</v>
      </c>
      <c r="D8" s="10">
        <f t="shared" si="0"/>
        <v>30</v>
      </c>
      <c r="E8" s="10" t="e">
        <f t="shared" si="0"/>
        <v>#REF!</v>
      </c>
      <c r="F8" s="10" t="e">
        <f t="shared" si="0"/>
        <v>#REF!</v>
      </c>
      <c r="G8" s="10" t="e">
        <f t="shared" si="0"/>
        <v>#REF!</v>
      </c>
      <c r="H8" s="10" t="e">
        <f t="shared" si="0"/>
        <v>#REF!</v>
      </c>
      <c r="I8" s="10" t="e">
        <f t="shared" si="0"/>
        <v>#REF!</v>
      </c>
      <c r="J8" s="10" t="e">
        <f t="shared" si="0"/>
        <v>#REF!</v>
      </c>
      <c r="K8" s="10" t="e">
        <f t="shared" si="0"/>
        <v>#REF!</v>
      </c>
      <c r="L8" s="10" t="e">
        <f t="shared" si="0"/>
        <v>#REF!</v>
      </c>
      <c r="M8" s="10" t="e">
        <f t="shared" si="0"/>
        <v>#REF!</v>
      </c>
      <c r="N8" s="10" t="e">
        <f t="shared" si="0"/>
        <v>#REF!</v>
      </c>
      <c r="O8" s="10">
        <f t="shared" si="0"/>
        <v>0</v>
      </c>
      <c r="P8" s="10">
        <f t="shared" si="0"/>
        <v>0</v>
      </c>
      <c r="Q8" s="10" t="e">
        <f t="shared" si="0"/>
        <v>#REF!</v>
      </c>
      <c r="R8" s="10" t="e">
        <f t="shared" si="0"/>
        <v>#REF!</v>
      </c>
      <c r="S8" s="10" t="e">
        <f t="shared" si="0"/>
        <v>#REF!</v>
      </c>
      <c r="T8" s="10" t="e">
        <f t="shared" si="0"/>
        <v>#REF!</v>
      </c>
      <c r="U8" s="10" t="e">
        <f t="shared" si="0"/>
        <v>#REF!</v>
      </c>
      <c r="V8" s="10">
        <f t="shared" ref="V8:AN8" si="1">SUM(V7:V7)</f>
        <v>0</v>
      </c>
      <c r="W8" s="10">
        <f t="shared" si="1"/>
        <v>0</v>
      </c>
      <c r="X8" s="10">
        <f t="shared" si="1"/>
        <v>0</v>
      </c>
      <c r="Y8" s="10">
        <f t="shared" si="1"/>
        <v>0</v>
      </c>
      <c r="Z8" s="10">
        <f t="shared" si="1"/>
        <v>0</v>
      </c>
      <c r="AA8" s="10">
        <f t="shared" si="1"/>
        <v>0</v>
      </c>
      <c r="AB8" s="10">
        <f t="shared" si="1"/>
        <v>0</v>
      </c>
      <c r="AC8" s="10">
        <f t="shared" si="1"/>
        <v>0</v>
      </c>
      <c r="AD8" s="10">
        <f t="shared" si="1"/>
        <v>0</v>
      </c>
      <c r="AE8" s="10">
        <f t="shared" si="1"/>
        <v>0</v>
      </c>
      <c r="AF8" s="10">
        <f t="shared" si="1"/>
        <v>0</v>
      </c>
      <c r="AG8" s="10">
        <f t="shared" si="1"/>
        <v>0</v>
      </c>
      <c r="AH8" s="10">
        <f t="shared" si="1"/>
        <v>0</v>
      </c>
      <c r="AI8" s="10">
        <f t="shared" si="1"/>
        <v>0</v>
      </c>
      <c r="AJ8" s="10">
        <f t="shared" si="1"/>
        <v>0</v>
      </c>
      <c r="AK8" s="10">
        <f t="shared" si="1"/>
        <v>0</v>
      </c>
      <c r="AL8" s="10">
        <f t="shared" si="1"/>
        <v>0</v>
      </c>
      <c r="AM8" s="10">
        <f t="shared" si="1"/>
        <v>0</v>
      </c>
      <c r="AN8" s="10" t="e">
        <f t="shared" si="1"/>
        <v>#REF!</v>
      </c>
    </row>
    <row r="9" spans="1:41" ht="57" customHeight="1" x14ac:dyDescent="0.2">
      <c r="A9" s="28">
        <v>1</v>
      </c>
      <c r="B9" s="29" t="s">
        <v>34</v>
      </c>
      <c r="C9" s="30">
        <v>1</v>
      </c>
      <c r="D9" s="31">
        <v>15</v>
      </c>
      <c r="E9" s="32" t="e">
        <f>#REF!</f>
        <v>#REF!</v>
      </c>
      <c r="F9" s="30" t="e">
        <f>#REF!</f>
        <v>#REF!</v>
      </c>
      <c r="G9" s="30" t="e">
        <f>#REF!</f>
        <v>#REF!</v>
      </c>
      <c r="H9" s="30" t="e">
        <f>#REF!</f>
        <v>#REF!</v>
      </c>
      <c r="I9" s="30" t="e">
        <f>#REF!</f>
        <v>#REF!</v>
      </c>
      <c r="J9" s="30" t="e">
        <f>#REF!</f>
        <v>#REF!</v>
      </c>
      <c r="K9" s="30" t="e">
        <f>#REF!</f>
        <v>#REF!</v>
      </c>
      <c r="L9" s="30" t="e">
        <f>#REF!</f>
        <v>#REF!</v>
      </c>
      <c r="M9" s="30" t="e">
        <f>#REF!</f>
        <v>#REF!</v>
      </c>
      <c r="N9" s="30" t="e">
        <f>#REF!</f>
        <v>#REF!</v>
      </c>
      <c r="O9" s="45"/>
      <c r="P9" s="45"/>
      <c r="Q9" s="30" t="e">
        <f>#REF!</f>
        <v>#REF!</v>
      </c>
      <c r="R9" s="30" t="e">
        <f>#REF!</f>
        <v>#REF!</v>
      </c>
      <c r="S9" s="30" t="e">
        <f>#REF!</f>
        <v>#REF!</v>
      </c>
      <c r="T9" s="30" t="e">
        <f>#REF!</f>
        <v>#REF!</v>
      </c>
      <c r="U9" s="33" t="e">
        <f>S9+T9</f>
        <v>#REF!</v>
      </c>
      <c r="V9" s="8"/>
      <c r="W9" s="7"/>
      <c r="X9" s="9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6">
        <f>Y9+AE9+AF9+AG9+AH9+AI9</f>
        <v>0</v>
      </c>
      <c r="AL9" s="6">
        <f>Z9+AA9+AB9+AC9+AD9+AJ9</f>
        <v>0</v>
      </c>
      <c r="AM9" s="22">
        <f>AK9+AL9</f>
        <v>0</v>
      </c>
      <c r="AN9" s="24" t="e">
        <f>U9+AM9</f>
        <v>#REF!</v>
      </c>
      <c r="AO9" s="41" t="s">
        <v>39</v>
      </c>
    </row>
    <row r="10" spans="1:41" s="39" customFormat="1" ht="57" customHeight="1" x14ac:dyDescent="0.2">
      <c r="A10" s="28">
        <v>2</v>
      </c>
      <c r="B10" s="29" t="s">
        <v>34</v>
      </c>
      <c r="C10" s="30">
        <v>1</v>
      </c>
      <c r="D10" s="31">
        <v>9</v>
      </c>
      <c r="E10" s="32" t="e">
        <f>#REF!</f>
        <v>#REF!</v>
      </c>
      <c r="F10" s="30" t="e">
        <f>#REF!</f>
        <v>#REF!</v>
      </c>
      <c r="G10" s="30" t="e">
        <f>#REF!</f>
        <v>#REF!</v>
      </c>
      <c r="H10" s="30" t="e">
        <f>#REF!</f>
        <v>#REF!</v>
      </c>
      <c r="I10" s="30" t="e">
        <f>#REF!</f>
        <v>#REF!</v>
      </c>
      <c r="J10" s="30" t="e">
        <f>#REF!</f>
        <v>#REF!</v>
      </c>
      <c r="K10" s="30" t="e">
        <f>#REF!</f>
        <v>#REF!</v>
      </c>
      <c r="L10" s="30" t="e">
        <f>#REF!</f>
        <v>#REF!</v>
      </c>
      <c r="M10" s="30" t="e">
        <f>#REF!</f>
        <v>#REF!</v>
      </c>
      <c r="N10" s="30" t="e">
        <f>#REF!</f>
        <v>#REF!</v>
      </c>
      <c r="O10" s="45"/>
      <c r="P10" s="45"/>
      <c r="Q10" s="30" t="e">
        <f>#REF!</f>
        <v>#REF!</v>
      </c>
      <c r="R10" s="30" t="e">
        <f>#REF!</f>
        <v>#REF!</v>
      </c>
      <c r="S10" s="30" t="e">
        <f>#REF!</f>
        <v>#REF!</v>
      </c>
      <c r="T10" s="30" t="e">
        <f>#REF!</f>
        <v>#REF!</v>
      </c>
      <c r="U10" s="33" t="e">
        <f>S10+T10</f>
        <v>#REF!</v>
      </c>
      <c r="V10" s="34"/>
      <c r="W10" s="35"/>
      <c r="X10" s="36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28">
        <f>Y10+AE10+AF10+AG10+AH10+AI10</f>
        <v>0</v>
      </c>
      <c r="AL10" s="28">
        <f>Z10+AA10+AB10+AC10+AD10+AJ10</f>
        <v>0</v>
      </c>
      <c r="AM10" s="37">
        <f>AK10+AL10</f>
        <v>0</v>
      </c>
      <c r="AN10" s="38" t="e">
        <f>U10+AM10</f>
        <v>#REF!</v>
      </c>
      <c r="AO10" s="42" t="s">
        <v>39</v>
      </c>
    </row>
    <row r="11" spans="1:41" ht="20.25" customHeight="1" x14ac:dyDescent="0.2">
      <c r="A11" s="51" t="s">
        <v>15</v>
      </c>
      <c r="B11" s="51"/>
      <c r="C11" s="10">
        <f t="shared" ref="C11:U11" si="2">SUM(C9:C10)</f>
        <v>2</v>
      </c>
      <c r="D11" s="10">
        <f t="shared" si="2"/>
        <v>24</v>
      </c>
      <c r="E11" s="11" t="e">
        <f t="shared" si="2"/>
        <v>#REF!</v>
      </c>
      <c r="F11" s="10" t="e">
        <f t="shared" si="2"/>
        <v>#REF!</v>
      </c>
      <c r="G11" s="10" t="e">
        <f t="shared" si="2"/>
        <v>#REF!</v>
      </c>
      <c r="H11" s="10" t="e">
        <f t="shared" si="2"/>
        <v>#REF!</v>
      </c>
      <c r="I11" s="10" t="e">
        <f t="shared" si="2"/>
        <v>#REF!</v>
      </c>
      <c r="J11" s="10" t="e">
        <f t="shared" si="2"/>
        <v>#REF!</v>
      </c>
      <c r="K11" s="10" t="e">
        <f t="shared" si="2"/>
        <v>#REF!</v>
      </c>
      <c r="L11" s="10" t="e">
        <f t="shared" si="2"/>
        <v>#REF!</v>
      </c>
      <c r="M11" s="10" t="e">
        <f t="shared" si="2"/>
        <v>#REF!</v>
      </c>
      <c r="N11" s="10" t="e">
        <f t="shared" si="2"/>
        <v>#REF!</v>
      </c>
      <c r="O11" s="10">
        <f t="shared" si="2"/>
        <v>0</v>
      </c>
      <c r="P11" s="10">
        <f t="shared" si="2"/>
        <v>0</v>
      </c>
      <c r="Q11" s="10" t="e">
        <f t="shared" si="2"/>
        <v>#REF!</v>
      </c>
      <c r="R11" s="10" t="e">
        <f t="shared" si="2"/>
        <v>#REF!</v>
      </c>
      <c r="S11" s="10" t="e">
        <f t="shared" si="2"/>
        <v>#REF!</v>
      </c>
      <c r="T11" s="10" t="e">
        <f t="shared" si="2"/>
        <v>#REF!</v>
      </c>
      <c r="U11" s="10" t="e">
        <f t="shared" si="2"/>
        <v>#REF!</v>
      </c>
      <c r="V11" s="20">
        <f t="shared" ref="V11:AN11" si="3">SUM(V7:V10)</f>
        <v>0</v>
      </c>
      <c r="W11" s="20">
        <f t="shared" si="3"/>
        <v>0</v>
      </c>
      <c r="X11" s="21">
        <f t="shared" si="3"/>
        <v>0</v>
      </c>
      <c r="Y11" s="20">
        <f t="shared" si="3"/>
        <v>0</v>
      </c>
      <c r="Z11" s="20">
        <f t="shared" si="3"/>
        <v>0</v>
      </c>
      <c r="AA11" s="20">
        <f t="shared" si="3"/>
        <v>0</v>
      </c>
      <c r="AB11" s="20">
        <f t="shared" si="3"/>
        <v>0</v>
      </c>
      <c r="AC11" s="20">
        <f t="shared" si="3"/>
        <v>0</v>
      </c>
      <c r="AD11" s="20">
        <f t="shared" si="3"/>
        <v>0</v>
      </c>
      <c r="AE11" s="20">
        <f t="shared" si="3"/>
        <v>0</v>
      </c>
      <c r="AF11" s="20">
        <f t="shared" si="3"/>
        <v>0</v>
      </c>
      <c r="AG11" s="20">
        <f t="shared" si="3"/>
        <v>0</v>
      </c>
      <c r="AH11" s="20">
        <f t="shared" si="3"/>
        <v>0</v>
      </c>
      <c r="AI11" s="20">
        <f t="shared" si="3"/>
        <v>0</v>
      </c>
      <c r="AJ11" s="20">
        <f t="shared" si="3"/>
        <v>0</v>
      </c>
      <c r="AK11" s="20">
        <f t="shared" si="3"/>
        <v>0</v>
      </c>
      <c r="AL11" s="20">
        <f t="shared" si="3"/>
        <v>0</v>
      </c>
      <c r="AM11" s="20">
        <f t="shared" si="3"/>
        <v>0</v>
      </c>
      <c r="AN11" s="10" t="e">
        <f t="shared" si="3"/>
        <v>#REF!</v>
      </c>
    </row>
    <row r="12" spans="1:41" ht="57" customHeight="1" x14ac:dyDescent="0.2">
      <c r="A12" s="28">
        <v>1</v>
      </c>
      <c r="B12" s="29" t="s">
        <v>36</v>
      </c>
      <c r="C12" s="30">
        <v>2</v>
      </c>
      <c r="D12" s="31">
        <v>40</v>
      </c>
      <c r="E12" s="32" t="e">
        <f>#REF!+#REF!</f>
        <v>#REF!</v>
      </c>
      <c r="F12" s="30" t="e">
        <f>#REF!+#REF!</f>
        <v>#REF!</v>
      </c>
      <c r="G12" s="30" t="e">
        <f>#REF!+#REF!</f>
        <v>#REF!</v>
      </c>
      <c r="H12" s="30" t="e">
        <f>#REF!+#REF!</f>
        <v>#REF!</v>
      </c>
      <c r="I12" s="30" t="e">
        <f>#REF!+#REF!</f>
        <v>#REF!</v>
      </c>
      <c r="J12" s="30" t="e">
        <f>#REF!+#REF!</f>
        <v>#REF!</v>
      </c>
      <c r="K12" s="30" t="e">
        <f>#REF!+#REF!</f>
        <v>#REF!</v>
      </c>
      <c r="L12" s="30" t="e">
        <f>#REF!+#REF!</f>
        <v>#REF!</v>
      </c>
      <c r="M12" s="30" t="e">
        <f>#REF!+#REF!</f>
        <v>#REF!</v>
      </c>
      <c r="N12" s="30" t="e">
        <f>#REF!+#REF!</f>
        <v>#REF!</v>
      </c>
      <c r="O12" s="30"/>
      <c r="P12" s="30"/>
      <c r="Q12" s="30" t="e">
        <f>#REF!+#REF!</f>
        <v>#REF!</v>
      </c>
      <c r="R12" s="30" t="e">
        <f>#REF!+#REF!</f>
        <v>#REF!</v>
      </c>
      <c r="S12" s="30" t="e">
        <f>#REF!+#REF!</f>
        <v>#REF!</v>
      </c>
      <c r="T12" s="30" t="e">
        <f>#REF!+#REF!</f>
        <v>#REF!</v>
      </c>
      <c r="U12" s="33" t="e">
        <f>S12+T12</f>
        <v>#REF!</v>
      </c>
      <c r="V12" s="8"/>
      <c r="W12" s="7"/>
      <c r="X12" s="9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6">
        <f>Y12+AE12+AF12+AG12+AH12+AI12</f>
        <v>0</v>
      </c>
      <c r="AL12" s="6">
        <f>Z12+AA12+AB12+AC12+AD12+AJ12</f>
        <v>0</v>
      </c>
      <c r="AM12" s="22">
        <f>AK12+AL12</f>
        <v>0</v>
      </c>
      <c r="AN12" s="40" t="e">
        <f>U12+AM12</f>
        <v>#REF!</v>
      </c>
      <c r="AO12" s="41" t="s">
        <v>39</v>
      </c>
    </row>
    <row r="13" spans="1:41" ht="57" customHeight="1" x14ac:dyDescent="0.2">
      <c r="A13" s="28">
        <v>2</v>
      </c>
      <c r="B13" s="29" t="s">
        <v>36</v>
      </c>
      <c r="C13" s="30">
        <v>1</v>
      </c>
      <c r="D13" s="31">
        <v>25</v>
      </c>
      <c r="E13" s="32" t="e">
        <f>#REF!</f>
        <v>#REF!</v>
      </c>
      <c r="F13" s="30" t="e">
        <f>#REF!</f>
        <v>#REF!</v>
      </c>
      <c r="G13" s="30" t="e">
        <f>#REF!</f>
        <v>#REF!</v>
      </c>
      <c r="H13" s="30" t="e">
        <f>#REF!</f>
        <v>#REF!</v>
      </c>
      <c r="I13" s="30" t="e">
        <f>#REF!</f>
        <v>#REF!</v>
      </c>
      <c r="J13" s="30" t="e">
        <f>#REF!</f>
        <v>#REF!</v>
      </c>
      <c r="K13" s="30" t="e">
        <f>#REF!</f>
        <v>#REF!</v>
      </c>
      <c r="L13" s="30" t="e">
        <f>#REF!</f>
        <v>#REF!</v>
      </c>
      <c r="M13" s="30" t="e">
        <f>#REF!</f>
        <v>#REF!</v>
      </c>
      <c r="N13" s="30" t="e">
        <f>#REF!</f>
        <v>#REF!</v>
      </c>
      <c r="O13" s="30"/>
      <c r="P13" s="30"/>
      <c r="Q13" s="30" t="e">
        <f>#REF!</f>
        <v>#REF!</v>
      </c>
      <c r="R13" s="30" t="e">
        <f>#REF!</f>
        <v>#REF!</v>
      </c>
      <c r="S13" s="30" t="e">
        <f>#REF!</f>
        <v>#REF!</v>
      </c>
      <c r="T13" s="30" t="e">
        <f>#REF!</f>
        <v>#REF!</v>
      </c>
      <c r="U13" s="33" t="e">
        <f>S13+T13</f>
        <v>#REF!</v>
      </c>
      <c r="V13" s="8"/>
      <c r="W13" s="7"/>
      <c r="X13" s="9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6">
        <f>Y13+AE13+AF13+AG13+AH13+AI13</f>
        <v>0</v>
      </c>
      <c r="AL13" s="6">
        <f>Z13+AA13+AB13+AC13+AD13+AJ13</f>
        <v>0</v>
      </c>
      <c r="AM13" s="22">
        <f>AK13+AL13</f>
        <v>0</v>
      </c>
      <c r="AN13" s="44" t="e">
        <f>U13+AM13</f>
        <v>#REF!</v>
      </c>
      <c r="AO13" s="41" t="s">
        <v>39</v>
      </c>
    </row>
    <row r="14" spans="1:41" ht="57" customHeight="1" x14ac:dyDescent="0.2">
      <c r="A14" s="28">
        <v>3</v>
      </c>
      <c r="B14" s="29" t="s">
        <v>36</v>
      </c>
      <c r="C14" s="30">
        <v>1</v>
      </c>
      <c r="D14" s="31">
        <v>25</v>
      </c>
      <c r="E14" s="32" t="e">
        <f>#REF!</f>
        <v>#REF!</v>
      </c>
      <c r="F14" s="30" t="e">
        <f>#REF!</f>
        <v>#REF!</v>
      </c>
      <c r="G14" s="30" t="e">
        <f>#REF!</f>
        <v>#REF!</v>
      </c>
      <c r="H14" s="30" t="e">
        <f>#REF!</f>
        <v>#REF!</v>
      </c>
      <c r="I14" s="30" t="e">
        <f>#REF!</f>
        <v>#REF!</v>
      </c>
      <c r="J14" s="30" t="e">
        <f>#REF!</f>
        <v>#REF!</v>
      </c>
      <c r="K14" s="30" t="e">
        <f>#REF!</f>
        <v>#REF!</v>
      </c>
      <c r="L14" s="30" t="e">
        <f>#REF!</f>
        <v>#REF!</v>
      </c>
      <c r="M14" s="30" t="e">
        <f>#REF!</f>
        <v>#REF!</v>
      </c>
      <c r="N14" s="30" t="e">
        <f>#REF!</f>
        <v>#REF!</v>
      </c>
      <c r="O14" s="30"/>
      <c r="P14" s="30"/>
      <c r="Q14" s="30" t="e">
        <f>#REF!</f>
        <v>#REF!</v>
      </c>
      <c r="R14" s="30" t="e">
        <f>#REF!</f>
        <v>#REF!</v>
      </c>
      <c r="S14" s="30" t="e">
        <f>#REF!</f>
        <v>#REF!</v>
      </c>
      <c r="T14" s="30" t="e">
        <f>#REF!</f>
        <v>#REF!</v>
      </c>
      <c r="U14" s="33" t="e">
        <f>S14+T14</f>
        <v>#REF!</v>
      </c>
      <c r="V14" s="8"/>
      <c r="W14" s="7"/>
      <c r="X14" s="9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6">
        <f>Y14+AE14+AF14+AG14+AH14+AI14</f>
        <v>0</v>
      </c>
      <c r="AL14" s="6">
        <f>Z14+AA14+AB14+AC14+AD14+AJ14</f>
        <v>0</v>
      </c>
      <c r="AM14" s="22">
        <f>AK14+AL14</f>
        <v>0</v>
      </c>
      <c r="AN14" s="27" t="e">
        <f>U14+AM14</f>
        <v>#REF!</v>
      </c>
      <c r="AO14" s="41" t="s">
        <v>39</v>
      </c>
    </row>
    <row r="15" spans="1:41" ht="20.25" customHeight="1" x14ac:dyDescent="0.2">
      <c r="A15" s="51" t="s">
        <v>15</v>
      </c>
      <c r="B15" s="51"/>
      <c r="C15" s="10">
        <f>SUM(C12:C14)</f>
        <v>4</v>
      </c>
      <c r="D15" s="10">
        <f>SUM(D12:D14)</f>
        <v>90</v>
      </c>
      <c r="E15" s="11" t="e">
        <f t="shared" ref="E15:U15" si="4">SUM(E12:E14)</f>
        <v>#REF!</v>
      </c>
      <c r="F15" s="10" t="e">
        <f t="shared" si="4"/>
        <v>#REF!</v>
      </c>
      <c r="G15" s="10" t="e">
        <f t="shared" si="4"/>
        <v>#REF!</v>
      </c>
      <c r="H15" s="10" t="e">
        <f t="shared" si="4"/>
        <v>#REF!</v>
      </c>
      <c r="I15" s="10" t="e">
        <f t="shared" si="4"/>
        <v>#REF!</v>
      </c>
      <c r="J15" s="10" t="e">
        <f t="shared" si="4"/>
        <v>#REF!</v>
      </c>
      <c r="K15" s="10" t="e">
        <f t="shared" si="4"/>
        <v>#REF!</v>
      </c>
      <c r="L15" s="10" t="e">
        <f t="shared" si="4"/>
        <v>#REF!</v>
      </c>
      <c r="M15" s="10" t="e">
        <f t="shared" si="4"/>
        <v>#REF!</v>
      </c>
      <c r="N15" s="10" t="e">
        <f t="shared" si="4"/>
        <v>#REF!</v>
      </c>
      <c r="O15" s="10">
        <f t="shared" si="4"/>
        <v>0</v>
      </c>
      <c r="P15" s="10">
        <f t="shared" si="4"/>
        <v>0</v>
      </c>
      <c r="Q15" s="10" t="e">
        <f t="shared" si="4"/>
        <v>#REF!</v>
      </c>
      <c r="R15" s="10" t="e">
        <f t="shared" si="4"/>
        <v>#REF!</v>
      </c>
      <c r="S15" s="10" t="e">
        <f t="shared" si="4"/>
        <v>#REF!</v>
      </c>
      <c r="T15" s="10" t="e">
        <f t="shared" si="4"/>
        <v>#REF!</v>
      </c>
      <c r="U15" s="10" t="e">
        <f t="shared" si="4"/>
        <v>#REF!</v>
      </c>
      <c r="V15" s="20">
        <f t="shared" ref="V15:AN15" si="5">SUM(V11:V14)</f>
        <v>0</v>
      </c>
      <c r="W15" s="20">
        <f t="shared" si="5"/>
        <v>0</v>
      </c>
      <c r="X15" s="21">
        <f t="shared" si="5"/>
        <v>0</v>
      </c>
      <c r="Y15" s="20">
        <f t="shared" si="5"/>
        <v>0</v>
      </c>
      <c r="Z15" s="20">
        <f t="shared" si="5"/>
        <v>0</v>
      </c>
      <c r="AA15" s="20">
        <f t="shared" si="5"/>
        <v>0</v>
      </c>
      <c r="AB15" s="20">
        <f t="shared" si="5"/>
        <v>0</v>
      </c>
      <c r="AC15" s="20">
        <f t="shared" si="5"/>
        <v>0</v>
      </c>
      <c r="AD15" s="20">
        <f t="shared" si="5"/>
        <v>0</v>
      </c>
      <c r="AE15" s="20">
        <f t="shared" si="5"/>
        <v>0</v>
      </c>
      <c r="AF15" s="20">
        <f t="shared" si="5"/>
        <v>0</v>
      </c>
      <c r="AG15" s="20">
        <f t="shared" si="5"/>
        <v>0</v>
      </c>
      <c r="AH15" s="20">
        <f t="shared" si="5"/>
        <v>0</v>
      </c>
      <c r="AI15" s="20">
        <f t="shared" si="5"/>
        <v>0</v>
      </c>
      <c r="AJ15" s="20">
        <f t="shared" si="5"/>
        <v>0</v>
      </c>
      <c r="AK15" s="20">
        <f t="shared" si="5"/>
        <v>0</v>
      </c>
      <c r="AL15" s="20">
        <f t="shared" si="5"/>
        <v>0</v>
      </c>
      <c r="AM15" s="20">
        <f t="shared" si="5"/>
        <v>0</v>
      </c>
      <c r="AN15" s="10" t="e">
        <f t="shared" si="5"/>
        <v>#REF!</v>
      </c>
    </row>
    <row r="16" spans="1:41" s="39" customFormat="1" ht="35.25" customHeight="1" x14ac:dyDescent="0.2">
      <c r="A16" s="28">
        <v>1</v>
      </c>
      <c r="B16" s="29" t="s">
        <v>32</v>
      </c>
      <c r="C16" s="30">
        <v>1</v>
      </c>
      <c r="D16" s="31">
        <v>25</v>
      </c>
      <c r="E16" s="32" t="e">
        <f>#REF!</f>
        <v>#REF!</v>
      </c>
      <c r="F16" s="30" t="e">
        <f>#REF!</f>
        <v>#REF!</v>
      </c>
      <c r="G16" s="30" t="e">
        <f>#REF!</f>
        <v>#REF!</v>
      </c>
      <c r="H16" s="30" t="e">
        <f>#REF!</f>
        <v>#REF!</v>
      </c>
      <c r="I16" s="30" t="e">
        <f>#REF!</f>
        <v>#REF!</v>
      </c>
      <c r="J16" s="30" t="e">
        <f>#REF!</f>
        <v>#REF!</v>
      </c>
      <c r="K16" s="30" t="e">
        <f>#REF!</f>
        <v>#REF!</v>
      </c>
      <c r="L16" s="30" t="e">
        <f>#REF!</f>
        <v>#REF!</v>
      </c>
      <c r="M16" s="30" t="e">
        <f>#REF!</f>
        <v>#REF!</v>
      </c>
      <c r="N16" s="30" t="e">
        <f>#REF!</f>
        <v>#REF!</v>
      </c>
      <c r="O16" s="31"/>
      <c r="P16" s="31"/>
      <c r="Q16" s="30" t="e">
        <f>#REF!</f>
        <v>#REF!</v>
      </c>
      <c r="R16" s="30" t="e">
        <f>#REF!</f>
        <v>#REF!</v>
      </c>
      <c r="S16" s="30" t="e">
        <f>#REF!</f>
        <v>#REF!</v>
      </c>
      <c r="T16" s="30" t="e">
        <f>#REF!</f>
        <v>#REF!</v>
      </c>
      <c r="U16" s="33" t="e">
        <f>S16+T16</f>
        <v>#REF!</v>
      </c>
      <c r="V16" s="34"/>
      <c r="W16" s="35"/>
      <c r="X16" s="36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28">
        <f>Y16+AE16+AF16+AG16+AH16+AI16</f>
        <v>0</v>
      </c>
      <c r="AL16" s="28">
        <f>Z16+AA16+AB16+AC16+AD16+AJ16</f>
        <v>0</v>
      </c>
      <c r="AM16" s="37">
        <f>AK16+AL16</f>
        <v>0</v>
      </c>
      <c r="AN16" s="38" t="e">
        <f>U16+AM16</f>
        <v>#REF!</v>
      </c>
      <c r="AO16" s="42" t="s">
        <v>39</v>
      </c>
    </row>
    <row r="17" spans="1:41" ht="35.25" customHeight="1" x14ac:dyDescent="0.2">
      <c r="A17" s="28">
        <v>2</v>
      </c>
      <c r="B17" s="29" t="s">
        <v>33</v>
      </c>
      <c r="C17" s="30">
        <v>1</v>
      </c>
      <c r="D17" s="31">
        <v>24</v>
      </c>
      <c r="E17" s="32" t="e">
        <f>#REF!</f>
        <v>#REF!</v>
      </c>
      <c r="F17" s="30" t="e">
        <f>#REF!</f>
        <v>#REF!</v>
      </c>
      <c r="G17" s="30" t="e">
        <f>#REF!</f>
        <v>#REF!</v>
      </c>
      <c r="H17" s="30" t="e">
        <f>#REF!</f>
        <v>#REF!</v>
      </c>
      <c r="I17" s="30" t="e">
        <f>#REF!</f>
        <v>#REF!</v>
      </c>
      <c r="J17" s="30" t="e">
        <f>#REF!</f>
        <v>#REF!</v>
      </c>
      <c r="K17" s="30" t="e">
        <f>#REF!</f>
        <v>#REF!</v>
      </c>
      <c r="L17" s="30" t="e">
        <f>#REF!</f>
        <v>#REF!</v>
      </c>
      <c r="M17" s="30" t="e">
        <f>#REF!</f>
        <v>#REF!</v>
      </c>
      <c r="N17" s="30" t="e">
        <f>#REF!</f>
        <v>#REF!</v>
      </c>
      <c r="O17" s="5"/>
      <c r="P17" s="5"/>
      <c r="Q17" s="30" t="e">
        <f>#REF!</f>
        <v>#REF!</v>
      </c>
      <c r="R17" s="30" t="e">
        <f>#REF!</f>
        <v>#REF!</v>
      </c>
      <c r="S17" s="30" t="e">
        <f>#REF!</f>
        <v>#REF!</v>
      </c>
      <c r="T17" s="30" t="e">
        <f>#REF!</f>
        <v>#REF!</v>
      </c>
      <c r="U17" s="33" t="e">
        <f>S17+T17</f>
        <v>#REF!</v>
      </c>
      <c r="V17" s="8"/>
      <c r="W17" s="7"/>
      <c r="X17" s="9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6"/>
      <c r="AL17" s="6"/>
      <c r="AM17" s="22"/>
      <c r="AN17" s="24"/>
      <c r="AO17" s="41" t="s">
        <v>39</v>
      </c>
    </row>
    <row r="18" spans="1:41" ht="35.25" customHeight="1" x14ac:dyDescent="0.2">
      <c r="A18" s="28">
        <v>3</v>
      </c>
      <c r="B18" s="29" t="s">
        <v>33</v>
      </c>
      <c r="C18" s="30">
        <v>1</v>
      </c>
      <c r="D18" s="31">
        <v>24</v>
      </c>
      <c r="E18" s="32" t="e">
        <f>#REF!</f>
        <v>#REF!</v>
      </c>
      <c r="F18" s="30" t="e">
        <f>#REF!</f>
        <v>#REF!</v>
      </c>
      <c r="G18" s="30" t="e">
        <f>#REF!</f>
        <v>#REF!</v>
      </c>
      <c r="H18" s="30" t="e">
        <f>#REF!</f>
        <v>#REF!</v>
      </c>
      <c r="I18" s="30" t="e">
        <f>#REF!</f>
        <v>#REF!</v>
      </c>
      <c r="J18" s="30" t="e">
        <f>#REF!</f>
        <v>#REF!</v>
      </c>
      <c r="K18" s="30" t="e">
        <f>#REF!</f>
        <v>#REF!</v>
      </c>
      <c r="L18" s="30" t="e">
        <f>#REF!</f>
        <v>#REF!</v>
      </c>
      <c r="M18" s="30" t="e">
        <f>#REF!</f>
        <v>#REF!</v>
      </c>
      <c r="N18" s="32" t="e">
        <f>#REF!</f>
        <v>#REF!</v>
      </c>
      <c r="O18" s="5"/>
      <c r="P18" s="5"/>
      <c r="Q18" s="30" t="e">
        <f>#REF!</f>
        <v>#REF!</v>
      </c>
      <c r="R18" s="30" t="e">
        <f>#REF!</f>
        <v>#REF!</v>
      </c>
      <c r="S18" s="30" t="e">
        <f>#REF!</f>
        <v>#REF!</v>
      </c>
      <c r="T18" s="30" t="e">
        <f>#REF!</f>
        <v>#REF!</v>
      </c>
      <c r="U18" s="33" t="e">
        <f>S18+T18</f>
        <v>#REF!</v>
      </c>
      <c r="V18" s="8"/>
      <c r="W18" s="7"/>
      <c r="X18" s="9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6"/>
      <c r="AL18" s="6"/>
      <c r="AM18" s="22"/>
      <c r="AN18" s="24"/>
      <c r="AO18" s="41" t="s">
        <v>39</v>
      </c>
    </row>
    <row r="19" spans="1:41" ht="20.25" customHeight="1" x14ac:dyDescent="0.2">
      <c r="A19" s="51" t="s">
        <v>15</v>
      </c>
      <c r="B19" s="51"/>
      <c r="C19" s="10">
        <f>SUM(C16:C18)</f>
        <v>3</v>
      </c>
      <c r="D19" s="10">
        <f t="shared" ref="D19:U19" si="6">SUM(D16:D18)</f>
        <v>73</v>
      </c>
      <c r="E19" s="11" t="e">
        <f t="shared" si="6"/>
        <v>#REF!</v>
      </c>
      <c r="F19" s="10" t="e">
        <f t="shared" si="6"/>
        <v>#REF!</v>
      </c>
      <c r="G19" s="10" t="e">
        <f t="shared" si="6"/>
        <v>#REF!</v>
      </c>
      <c r="H19" s="10" t="e">
        <f t="shared" si="6"/>
        <v>#REF!</v>
      </c>
      <c r="I19" s="10" t="e">
        <f t="shared" si="6"/>
        <v>#REF!</v>
      </c>
      <c r="J19" s="10" t="e">
        <f t="shared" si="6"/>
        <v>#REF!</v>
      </c>
      <c r="K19" s="10" t="e">
        <f t="shared" si="6"/>
        <v>#REF!</v>
      </c>
      <c r="L19" s="10" t="e">
        <f t="shared" si="6"/>
        <v>#REF!</v>
      </c>
      <c r="M19" s="10" t="e">
        <f t="shared" si="6"/>
        <v>#REF!</v>
      </c>
      <c r="N19" s="10" t="e">
        <f t="shared" si="6"/>
        <v>#REF!</v>
      </c>
      <c r="O19" s="10">
        <f t="shared" si="6"/>
        <v>0</v>
      </c>
      <c r="P19" s="10">
        <f t="shared" si="6"/>
        <v>0</v>
      </c>
      <c r="Q19" s="10" t="e">
        <f t="shared" si="6"/>
        <v>#REF!</v>
      </c>
      <c r="R19" s="10" t="e">
        <f t="shared" si="6"/>
        <v>#REF!</v>
      </c>
      <c r="S19" s="10" t="e">
        <f t="shared" si="6"/>
        <v>#REF!</v>
      </c>
      <c r="T19" s="10" t="e">
        <f t="shared" si="6"/>
        <v>#REF!</v>
      </c>
      <c r="U19" s="10" t="e">
        <f t="shared" si="6"/>
        <v>#REF!</v>
      </c>
      <c r="V19" s="20">
        <f t="shared" ref="V19:AN19" si="7">SUM(V7:V18)</f>
        <v>0</v>
      </c>
      <c r="W19" s="20">
        <f t="shared" si="7"/>
        <v>0</v>
      </c>
      <c r="X19" s="21">
        <f t="shared" si="7"/>
        <v>0</v>
      </c>
      <c r="Y19" s="20">
        <f t="shared" si="7"/>
        <v>0</v>
      </c>
      <c r="Z19" s="20">
        <f t="shared" si="7"/>
        <v>0</v>
      </c>
      <c r="AA19" s="20">
        <f t="shared" si="7"/>
        <v>0</v>
      </c>
      <c r="AB19" s="20">
        <f t="shared" si="7"/>
        <v>0</v>
      </c>
      <c r="AC19" s="20">
        <f t="shared" si="7"/>
        <v>0</v>
      </c>
      <c r="AD19" s="20">
        <f t="shared" si="7"/>
        <v>0</v>
      </c>
      <c r="AE19" s="20">
        <f t="shared" si="7"/>
        <v>0</v>
      </c>
      <c r="AF19" s="20">
        <f t="shared" si="7"/>
        <v>0</v>
      </c>
      <c r="AG19" s="20">
        <f t="shared" si="7"/>
        <v>0</v>
      </c>
      <c r="AH19" s="20">
        <f t="shared" si="7"/>
        <v>0</v>
      </c>
      <c r="AI19" s="20">
        <f t="shared" si="7"/>
        <v>0</v>
      </c>
      <c r="AJ19" s="20">
        <f t="shared" si="7"/>
        <v>0</v>
      </c>
      <c r="AK19" s="20">
        <f t="shared" si="7"/>
        <v>0</v>
      </c>
      <c r="AL19" s="20">
        <f t="shared" si="7"/>
        <v>0</v>
      </c>
      <c r="AM19" s="20">
        <f t="shared" si="7"/>
        <v>0</v>
      </c>
      <c r="AN19" s="10" t="e">
        <f t="shared" si="7"/>
        <v>#REF!</v>
      </c>
    </row>
    <row r="20" spans="1:41" s="39" customFormat="1" ht="54.75" customHeight="1" x14ac:dyDescent="0.2">
      <c r="A20" s="28">
        <v>1</v>
      </c>
      <c r="B20" s="29" t="s">
        <v>38</v>
      </c>
      <c r="C20" s="30">
        <v>1</v>
      </c>
      <c r="D20" s="31">
        <v>25</v>
      </c>
      <c r="E20" s="32" t="e">
        <f>#REF!</f>
        <v>#REF!</v>
      </c>
      <c r="F20" s="30" t="e">
        <f>#REF!</f>
        <v>#REF!</v>
      </c>
      <c r="G20" s="30" t="e">
        <f>#REF!</f>
        <v>#REF!</v>
      </c>
      <c r="H20" s="30" t="e">
        <f>#REF!</f>
        <v>#REF!</v>
      </c>
      <c r="I20" s="30" t="e">
        <f>#REF!</f>
        <v>#REF!</v>
      </c>
      <c r="J20" s="30" t="e">
        <f>#REF!</f>
        <v>#REF!</v>
      </c>
      <c r="K20" s="30" t="e">
        <f>#REF!</f>
        <v>#REF!</v>
      </c>
      <c r="L20" s="30" t="e">
        <f>#REF!</f>
        <v>#REF!</v>
      </c>
      <c r="M20" s="30" t="e">
        <f>#REF!</f>
        <v>#REF!</v>
      </c>
      <c r="N20" s="30" t="e">
        <f>#REF!</f>
        <v>#REF!</v>
      </c>
      <c r="O20" s="31"/>
      <c r="P20" s="31"/>
      <c r="Q20" s="30" t="e">
        <f>#REF!</f>
        <v>#REF!</v>
      </c>
      <c r="R20" s="30" t="e">
        <f>#REF!</f>
        <v>#REF!</v>
      </c>
      <c r="S20" s="30" t="e">
        <f>#REF!</f>
        <v>#REF!</v>
      </c>
      <c r="T20" s="30" t="e">
        <f>#REF!</f>
        <v>#REF!</v>
      </c>
      <c r="U20" s="33" t="e">
        <f>S20+T20</f>
        <v>#REF!</v>
      </c>
      <c r="V20" s="34"/>
      <c r="W20" s="35"/>
      <c r="X20" s="36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28">
        <f>Y20+AE20+AF20+AG20+AH20+AI20</f>
        <v>0</v>
      </c>
      <c r="AL20" s="28">
        <f>Z20+AA20+AB20+AC20+AD20+AJ20</f>
        <v>0</v>
      </c>
      <c r="AM20" s="37">
        <f>AK20+AL20</f>
        <v>0</v>
      </c>
      <c r="AN20" s="38" t="e">
        <f>U20+AM20</f>
        <v>#REF!</v>
      </c>
      <c r="AO20" s="42" t="s">
        <v>39</v>
      </c>
    </row>
    <row r="21" spans="1:41" s="39" customFormat="1" ht="54.75" customHeight="1" x14ac:dyDescent="0.2">
      <c r="A21" s="28">
        <v>2</v>
      </c>
      <c r="B21" s="29" t="s">
        <v>38</v>
      </c>
      <c r="C21" s="30">
        <v>1</v>
      </c>
      <c r="D21" s="31">
        <v>20</v>
      </c>
      <c r="E21" s="32" t="e">
        <f>#REF!</f>
        <v>#REF!</v>
      </c>
      <c r="F21" s="30" t="e">
        <f>#REF!</f>
        <v>#REF!</v>
      </c>
      <c r="G21" s="30" t="e">
        <f>#REF!</f>
        <v>#REF!</v>
      </c>
      <c r="H21" s="30" t="e">
        <f>#REF!</f>
        <v>#REF!</v>
      </c>
      <c r="I21" s="30" t="e">
        <f>#REF!</f>
        <v>#REF!</v>
      </c>
      <c r="J21" s="30" t="e">
        <f>#REF!</f>
        <v>#REF!</v>
      </c>
      <c r="K21" s="30" t="e">
        <f>#REF!</f>
        <v>#REF!</v>
      </c>
      <c r="L21" s="30" t="e">
        <f>#REF!</f>
        <v>#REF!</v>
      </c>
      <c r="M21" s="30" t="e">
        <f>#REF!</f>
        <v>#REF!</v>
      </c>
      <c r="N21" s="30" t="e">
        <f>#REF!</f>
        <v>#REF!</v>
      </c>
      <c r="O21" s="31"/>
      <c r="P21" s="31"/>
      <c r="Q21" s="30" t="e">
        <f>#REF!</f>
        <v>#REF!</v>
      </c>
      <c r="R21" s="30" t="e">
        <f>#REF!</f>
        <v>#REF!</v>
      </c>
      <c r="S21" s="30" t="e">
        <f>#REF!</f>
        <v>#REF!</v>
      </c>
      <c r="T21" s="30" t="e">
        <f>#REF!</f>
        <v>#REF!</v>
      </c>
      <c r="U21" s="33" t="e">
        <f>S21+T21</f>
        <v>#REF!</v>
      </c>
      <c r="V21" s="34"/>
      <c r="W21" s="35"/>
      <c r="X21" s="36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28">
        <f>Y21+AE21+AF21+AG21+AH21+AI21</f>
        <v>0</v>
      </c>
      <c r="AL21" s="28">
        <f>Z21+AA21+AB21+AC21+AD21+AJ21</f>
        <v>0</v>
      </c>
      <c r="AM21" s="37">
        <f>AK21+AL21</f>
        <v>0</v>
      </c>
      <c r="AN21" s="38" t="e">
        <f>U21+AM21</f>
        <v>#REF!</v>
      </c>
      <c r="AO21" s="42" t="s">
        <v>39</v>
      </c>
    </row>
    <row r="22" spans="1:41" s="39" customFormat="1" ht="56.25" customHeight="1" x14ac:dyDescent="0.2">
      <c r="A22" s="28">
        <v>3</v>
      </c>
      <c r="B22" s="29" t="s">
        <v>38</v>
      </c>
      <c r="C22" s="30">
        <v>1</v>
      </c>
      <c r="D22" s="31">
        <v>18</v>
      </c>
      <c r="E22" s="32" t="e">
        <f>#REF!</f>
        <v>#REF!</v>
      </c>
      <c r="F22" s="32" t="e">
        <f>#REF!</f>
        <v>#REF!</v>
      </c>
      <c r="G22" s="32" t="e">
        <f>#REF!</f>
        <v>#REF!</v>
      </c>
      <c r="H22" s="32" t="e">
        <f>#REF!</f>
        <v>#REF!</v>
      </c>
      <c r="I22" s="32" t="e">
        <f>#REF!</f>
        <v>#REF!</v>
      </c>
      <c r="J22" s="32" t="e">
        <f>#REF!</f>
        <v>#REF!</v>
      </c>
      <c r="K22" s="32" t="e">
        <f>#REF!</f>
        <v>#REF!</v>
      </c>
      <c r="L22" s="32" t="e">
        <f>#REF!</f>
        <v>#REF!</v>
      </c>
      <c r="M22" s="32" t="e">
        <f>#REF!</f>
        <v>#REF!</v>
      </c>
      <c r="N22" s="32" t="e">
        <f>#REF!</f>
        <v>#REF!</v>
      </c>
      <c r="O22" s="31"/>
      <c r="P22" s="31"/>
      <c r="Q22" s="30" t="e">
        <f>#REF!</f>
        <v>#REF!</v>
      </c>
      <c r="R22" s="30" t="e">
        <f>#REF!</f>
        <v>#REF!</v>
      </c>
      <c r="S22" s="30" t="e">
        <f>#REF!</f>
        <v>#REF!</v>
      </c>
      <c r="T22" s="30" t="e">
        <f>#REF!</f>
        <v>#REF!</v>
      </c>
      <c r="U22" s="33" t="e">
        <f>S22+T22</f>
        <v>#REF!</v>
      </c>
      <c r="V22" s="34"/>
      <c r="W22" s="35"/>
      <c r="X22" s="36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28">
        <f>Y22+AE22+AF22+AG22+AH22+AI22</f>
        <v>0</v>
      </c>
      <c r="AL22" s="28">
        <f>Z22+AA22+AB22+AC22+AD22+AJ22</f>
        <v>0</v>
      </c>
      <c r="AM22" s="37">
        <f>AK22+AL22</f>
        <v>0</v>
      </c>
      <c r="AN22" s="38" t="e">
        <f>U22+AM22</f>
        <v>#REF!</v>
      </c>
      <c r="AO22" s="42" t="s">
        <v>39</v>
      </c>
    </row>
    <row r="23" spans="1:41" ht="20.25" customHeight="1" x14ac:dyDescent="0.2">
      <c r="A23" s="51" t="s">
        <v>25</v>
      </c>
      <c r="B23" s="51"/>
      <c r="C23" s="10">
        <f>SUM(C20:C22)</f>
        <v>3</v>
      </c>
      <c r="D23" s="10">
        <f>SUM(D20:D22)</f>
        <v>63</v>
      </c>
      <c r="E23" s="11" t="e">
        <f t="shared" ref="E23:U23" si="8">SUM(E20:E22)</f>
        <v>#REF!</v>
      </c>
      <c r="F23" s="10" t="e">
        <f t="shared" si="8"/>
        <v>#REF!</v>
      </c>
      <c r="G23" s="10" t="e">
        <f t="shared" si="8"/>
        <v>#REF!</v>
      </c>
      <c r="H23" s="10" t="e">
        <f t="shared" si="8"/>
        <v>#REF!</v>
      </c>
      <c r="I23" s="10" t="e">
        <f t="shared" si="8"/>
        <v>#REF!</v>
      </c>
      <c r="J23" s="10" t="e">
        <f t="shared" si="8"/>
        <v>#REF!</v>
      </c>
      <c r="K23" s="10" t="e">
        <f t="shared" si="8"/>
        <v>#REF!</v>
      </c>
      <c r="L23" s="10" t="e">
        <f t="shared" si="8"/>
        <v>#REF!</v>
      </c>
      <c r="M23" s="10" t="e">
        <f t="shared" si="8"/>
        <v>#REF!</v>
      </c>
      <c r="N23" s="10" t="e">
        <f t="shared" si="8"/>
        <v>#REF!</v>
      </c>
      <c r="O23" s="10">
        <f t="shared" si="8"/>
        <v>0</v>
      </c>
      <c r="P23" s="10">
        <f t="shared" si="8"/>
        <v>0</v>
      </c>
      <c r="Q23" s="10" t="e">
        <f t="shared" si="8"/>
        <v>#REF!</v>
      </c>
      <c r="R23" s="10" t="e">
        <f t="shared" si="8"/>
        <v>#REF!</v>
      </c>
      <c r="S23" s="10" t="e">
        <f t="shared" si="8"/>
        <v>#REF!</v>
      </c>
      <c r="T23" s="10" t="e">
        <f t="shared" si="8"/>
        <v>#REF!</v>
      </c>
      <c r="U23" s="10" t="e">
        <f t="shared" si="8"/>
        <v>#REF!</v>
      </c>
      <c r="V23" s="20">
        <f t="shared" ref="V23:AN23" si="9">SUM(V18:V21)</f>
        <v>0</v>
      </c>
      <c r="W23" s="20">
        <f t="shared" si="9"/>
        <v>0</v>
      </c>
      <c r="X23" s="20">
        <f t="shared" si="9"/>
        <v>0</v>
      </c>
      <c r="Y23" s="20">
        <f t="shared" si="9"/>
        <v>0</v>
      </c>
      <c r="Z23" s="20">
        <f t="shared" si="9"/>
        <v>0</v>
      </c>
      <c r="AA23" s="20">
        <f t="shared" si="9"/>
        <v>0</v>
      </c>
      <c r="AB23" s="20">
        <f t="shared" si="9"/>
        <v>0</v>
      </c>
      <c r="AC23" s="20">
        <f t="shared" si="9"/>
        <v>0</v>
      </c>
      <c r="AD23" s="20">
        <f t="shared" si="9"/>
        <v>0</v>
      </c>
      <c r="AE23" s="20">
        <f t="shared" si="9"/>
        <v>0</v>
      </c>
      <c r="AF23" s="20">
        <f t="shared" si="9"/>
        <v>0</v>
      </c>
      <c r="AG23" s="20">
        <f t="shared" si="9"/>
        <v>0</v>
      </c>
      <c r="AH23" s="20">
        <f t="shared" si="9"/>
        <v>0</v>
      </c>
      <c r="AI23" s="20">
        <f t="shared" si="9"/>
        <v>0</v>
      </c>
      <c r="AJ23" s="20">
        <f t="shared" si="9"/>
        <v>0</v>
      </c>
      <c r="AK23" s="20">
        <f t="shared" si="9"/>
        <v>0</v>
      </c>
      <c r="AL23" s="20">
        <f t="shared" si="9"/>
        <v>0</v>
      </c>
      <c r="AM23" s="20">
        <f t="shared" si="9"/>
        <v>0</v>
      </c>
      <c r="AN23" s="10" t="e">
        <f t="shared" si="9"/>
        <v>#REF!</v>
      </c>
    </row>
    <row r="24" spans="1:41" ht="33.75" customHeight="1" x14ac:dyDescent="0.2">
      <c r="A24" s="55" t="s">
        <v>35</v>
      </c>
      <c r="B24" s="56"/>
      <c r="C24" s="8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6">
        <v>35394</v>
      </c>
      <c r="Q24" s="7"/>
      <c r="R24" s="7"/>
      <c r="S24" s="6">
        <f>F24+L24+M24+N24+O24+Q24</f>
        <v>0</v>
      </c>
      <c r="T24" s="6">
        <f>G24+H24+I24+J24+K24+R24+P24</f>
        <v>35394</v>
      </c>
      <c r="U24" s="24">
        <f>S24+T24</f>
        <v>35394</v>
      </c>
      <c r="V24" s="8"/>
      <c r="W24" s="7"/>
      <c r="X24" s="9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6">
        <f>Y24+AE24+AF24+AG24+AH24+AI24</f>
        <v>0</v>
      </c>
      <c r="AL24" s="6">
        <f>Z24+AA24+AB24+AC24+AD24+AJ24</f>
        <v>0</v>
      </c>
      <c r="AM24" s="22">
        <f>AK24+AL24</f>
        <v>0</v>
      </c>
      <c r="AN24" s="24">
        <f>U24+AM24</f>
        <v>35394</v>
      </c>
    </row>
    <row r="25" spans="1:41" ht="20.25" customHeight="1" x14ac:dyDescent="0.2">
      <c r="A25" s="51" t="s">
        <v>25</v>
      </c>
      <c r="B25" s="51"/>
      <c r="C25" s="10">
        <f>SUM(C24)</f>
        <v>0</v>
      </c>
      <c r="D25" s="10">
        <f t="shared" ref="D25:U25" si="10">SUM(D24)</f>
        <v>0</v>
      </c>
      <c r="E25" s="10">
        <f t="shared" si="10"/>
        <v>0</v>
      </c>
      <c r="F25" s="10">
        <f t="shared" si="10"/>
        <v>0</v>
      </c>
      <c r="G25" s="10">
        <f t="shared" si="10"/>
        <v>0</v>
      </c>
      <c r="H25" s="10">
        <f t="shared" si="10"/>
        <v>0</v>
      </c>
      <c r="I25" s="10">
        <f t="shared" si="10"/>
        <v>0</v>
      </c>
      <c r="J25" s="10">
        <f t="shared" si="10"/>
        <v>0</v>
      </c>
      <c r="K25" s="10">
        <f t="shared" si="10"/>
        <v>0</v>
      </c>
      <c r="L25" s="10">
        <f t="shared" si="10"/>
        <v>0</v>
      </c>
      <c r="M25" s="10">
        <f t="shared" si="10"/>
        <v>0</v>
      </c>
      <c r="N25" s="10">
        <f t="shared" si="10"/>
        <v>0</v>
      </c>
      <c r="O25" s="10">
        <f t="shared" si="10"/>
        <v>0</v>
      </c>
      <c r="P25" s="10">
        <f t="shared" si="10"/>
        <v>35394</v>
      </c>
      <c r="Q25" s="10">
        <f t="shared" si="10"/>
        <v>0</v>
      </c>
      <c r="R25" s="10">
        <f t="shared" si="10"/>
        <v>0</v>
      </c>
      <c r="S25" s="10">
        <f t="shared" si="10"/>
        <v>0</v>
      </c>
      <c r="T25" s="10">
        <f t="shared" si="10"/>
        <v>35394</v>
      </c>
      <c r="U25" s="10">
        <f t="shared" si="10"/>
        <v>35394</v>
      </c>
      <c r="V25" s="20">
        <f t="shared" ref="V25:AN25" si="11">SUM(V21:V24)</f>
        <v>0</v>
      </c>
      <c r="W25" s="20">
        <f t="shared" si="11"/>
        <v>0</v>
      </c>
      <c r="X25" s="20">
        <f t="shared" si="11"/>
        <v>0</v>
      </c>
      <c r="Y25" s="20">
        <f t="shared" si="11"/>
        <v>0</v>
      </c>
      <c r="Z25" s="20">
        <f t="shared" si="11"/>
        <v>0</v>
      </c>
      <c r="AA25" s="20">
        <f t="shared" si="11"/>
        <v>0</v>
      </c>
      <c r="AB25" s="20">
        <f t="shared" si="11"/>
        <v>0</v>
      </c>
      <c r="AC25" s="20">
        <f t="shared" si="11"/>
        <v>0</v>
      </c>
      <c r="AD25" s="20">
        <f t="shared" si="11"/>
        <v>0</v>
      </c>
      <c r="AE25" s="20">
        <f t="shared" si="11"/>
        <v>0</v>
      </c>
      <c r="AF25" s="20">
        <f t="shared" si="11"/>
        <v>0</v>
      </c>
      <c r="AG25" s="20">
        <f t="shared" si="11"/>
        <v>0</v>
      </c>
      <c r="AH25" s="20">
        <f t="shared" si="11"/>
        <v>0</v>
      </c>
      <c r="AI25" s="20">
        <f t="shared" si="11"/>
        <v>0</v>
      </c>
      <c r="AJ25" s="20">
        <f t="shared" si="11"/>
        <v>0</v>
      </c>
      <c r="AK25" s="20">
        <f t="shared" si="11"/>
        <v>0</v>
      </c>
      <c r="AL25" s="20">
        <f t="shared" si="11"/>
        <v>0</v>
      </c>
      <c r="AM25" s="20">
        <f t="shared" si="11"/>
        <v>0</v>
      </c>
      <c r="AN25" s="10" t="e">
        <f t="shared" si="11"/>
        <v>#REF!</v>
      </c>
    </row>
    <row r="26" spans="1:41" s="13" customFormat="1" ht="20.25" customHeight="1" x14ac:dyDescent="0.2">
      <c r="A26" s="53" t="s">
        <v>26</v>
      </c>
      <c r="B26" s="54"/>
      <c r="C26" s="10">
        <f t="shared" ref="C26:U26" si="12">C19+C25+C8+C11+C23+C15</f>
        <v>14</v>
      </c>
      <c r="D26" s="10">
        <f t="shared" si="12"/>
        <v>280</v>
      </c>
      <c r="E26" s="11" t="e">
        <f t="shared" si="12"/>
        <v>#REF!</v>
      </c>
      <c r="F26" s="10" t="e">
        <f t="shared" si="12"/>
        <v>#REF!</v>
      </c>
      <c r="G26" s="10" t="e">
        <f t="shared" si="12"/>
        <v>#REF!</v>
      </c>
      <c r="H26" s="10" t="e">
        <f t="shared" si="12"/>
        <v>#REF!</v>
      </c>
      <c r="I26" s="10" t="e">
        <f t="shared" si="12"/>
        <v>#REF!</v>
      </c>
      <c r="J26" s="10" t="e">
        <f t="shared" si="12"/>
        <v>#REF!</v>
      </c>
      <c r="K26" s="10" t="e">
        <f t="shared" si="12"/>
        <v>#REF!</v>
      </c>
      <c r="L26" s="10" t="e">
        <f t="shared" si="12"/>
        <v>#REF!</v>
      </c>
      <c r="M26" s="10" t="e">
        <f t="shared" si="12"/>
        <v>#REF!</v>
      </c>
      <c r="N26" s="10" t="e">
        <f t="shared" si="12"/>
        <v>#REF!</v>
      </c>
      <c r="O26" s="10">
        <f t="shared" si="12"/>
        <v>0</v>
      </c>
      <c r="P26" s="10">
        <f t="shared" si="12"/>
        <v>35394</v>
      </c>
      <c r="Q26" s="10" t="e">
        <f t="shared" si="12"/>
        <v>#REF!</v>
      </c>
      <c r="R26" s="10" t="e">
        <f t="shared" si="12"/>
        <v>#REF!</v>
      </c>
      <c r="S26" s="10" t="e">
        <f t="shared" si="12"/>
        <v>#REF!</v>
      </c>
      <c r="T26" s="10" t="e">
        <f t="shared" si="12"/>
        <v>#REF!</v>
      </c>
      <c r="U26" s="10" t="e">
        <f t="shared" si="12"/>
        <v>#REF!</v>
      </c>
      <c r="V26" s="20">
        <f t="shared" ref="V26:AN26" si="13">V19+V25</f>
        <v>0</v>
      </c>
      <c r="W26" s="20">
        <f t="shared" si="13"/>
        <v>0</v>
      </c>
      <c r="X26" s="21">
        <f t="shared" si="13"/>
        <v>0</v>
      </c>
      <c r="Y26" s="20">
        <f t="shared" si="13"/>
        <v>0</v>
      </c>
      <c r="Z26" s="20">
        <f t="shared" si="13"/>
        <v>0</v>
      </c>
      <c r="AA26" s="20">
        <f t="shared" si="13"/>
        <v>0</v>
      </c>
      <c r="AB26" s="20">
        <f t="shared" si="13"/>
        <v>0</v>
      </c>
      <c r="AC26" s="20">
        <f t="shared" si="13"/>
        <v>0</v>
      </c>
      <c r="AD26" s="20">
        <f t="shared" si="13"/>
        <v>0</v>
      </c>
      <c r="AE26" s="20">
        <f t="shared" si="13"/>
        <v>0</v>
      </c>
      <c r="AF26" s="20">
        <f t="shared" si="13"/>
        <v>0</v>
      </c>
      <c r="AG26" s="20">
        <f t="shared" si="13"/>
        <v>0</v>
      </c>
      <c r="AH26" s="20">
        <f t="shared" si="13"/>
        <v>0</v>
      </c>
      <c r="AI26" s="20">
        <f t="shared" si="13"/>
        <v>0</v>
      </c>
      <c r="AJ26" s="20">
        <f t="shared" si="13"/>
        <v>0</v>
      </c>
      <c r="AK26" s="20">
        <f t="shared" si="13"/>
        <v>0</v>
      </c>
      <c r="AL26" s="20">
        <f t="shared" si="13"/>
        <v>0</v>
      </c>
      <c r="AM26" s="20">
        <f t="shared" si="13"/>
        <v>0</v>
      </c>
      <c r="AN26" s="10" t="e">
        <f t="shared" si="13"/>
        <v>#REF!</v>
      </c>
      <c r="AO26" s="43"/>
    </row>
    <row r="27" spans="1:41" ht="20.25" hidden="1" customHeight="1" x14ac:dyDescent="0.2">
      <c r="A27" s="12">
        <v>1</v>
      </c>
      <c r="B27" s="7"/>
      <c r="C27" s="8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6">
        <f>F27+L27+M27+N27+O27+Q27</f>
        <v>0</v>
      </c>
      <c r="T27" s="6">
        <f>G27+H27+I27+J27+K27+R27</f>
        <v>0</v>
      </c>
      <c r="U27" s="24">
        <f>S27+T27</f>
        <v>0</v>
      </c>
      <c r="V27" s="8"/>
      <c r="W27" s="7"/>
      <c r="X27" s="9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6">
        <f>Y27+AE27+AF27+AG27+AH27+AI27</f>
        <v>0</v>
      </c>
      <c r="AL27" s="6">
        <f>Z27+AA27+AB27+AC27+AD27+AJ27</f>
        <v>0</v>
      </c>
      <c r="AM27" s="22">
        <f>AK27+AL27</f>
        <v>0</v>
      </c>
      <c r="AN27" s="24">
        <f>U27+AM27</f>
        <v>0</v>
      </c>
    </row>
    <row r="28" spans="1:41" ht="20.25" hidden="1" customHeight="1" x14ac:dyDescent="0.2">
      <c r="A28" s="12">
        <v>2</v>
      </c>
      <c r="B28" s="7"/>
      <c r="C28" s="8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6">
        <f>F28+L28+M28+N28+O28+Q28</f>
        <v>0</v>
      </c>
      <c r="T28" s="6">
        <f>G28+H28+I28+J28+K28+R28</f>
        <v>0</v>
      </c>
      <c r="U28" s="24">
        <f>S28+T28</f>
        <v>0</v>
      </c>
      <c r="V28" s="8"/>
      <c r="W28" s="7"/>
      <c r="X28" s="9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6">
        <f>Y28+AE28+AF28+AG28+AH28+AI28</f>
        <v>0</v>
      </c>
      <c r="AL28" s="6">
        <f>Z28+AA28+AB28+AC28+AD28+AJ28</f>
        <v>0</v>
      </c>
      <c r="AM28" s="22">
        <f>AK28+AL28</f>
        <v>0</v>
      </c>
      <c r="AN28" s="24">
        <f>U28+AM28</f>
        <v>0</v>
      </c>
    </row>
    <row r="29" spans="1:41" ht="20.25" hidden="1" customHeight="1" x14ac:dyDescent="0.2">
      <c r="A29" s="12">
        <v>3</v>
      </c>
      <c r="B29" s="7"/>
      <c r="C29" s="8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6">
        <f>F29+L29+M29+N29+O29+Q29</f>
        <v>0</v>
      </c>
      <c r="T29" s="6">
        <f>G29+H29+I29+J29+K29+R29</f>
        <v>0</v>
      </c>
      <c r="U29" s="24">
        <f>S29+T29</f>
        <v>0</v>
      </c>
      <c r="V29" s="8"/>
      <c r="W29" s="7"/>
      <c r="X29" s="9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6">
        <f>Y29+AE29+AF29+AG29+AH29+AI29</f>
        <v>0</v>
      </c>
      <c r="AL29" s="6">
        <f>Z29+AA29+AB29+AC29+AD29+AJ29</f>
        <v>0</v>
      </c>
      <c r="AM29" s="22">
        <f>AK29+AL29</f>
        <v>0</v>
      </c>
      <c r="AN29" s="24">
        <f>U29+AM29</f>
        <v>0</v>
      </c>
    </row>
    <row r="30" spans="1:41" ht="20.25" hidden="1" customHeight="1" x14ac:dyDescent="0.2">
      <c r="A30" s="6">
        <v>4</v>
      </c>
      <c r="B30" s="7"/>
      <c r="C30" s="8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6">
        <f>F30+L30+M30+N30+O30+Q30</f>
        <v>0</v>
      </c>
      <c r="T30" s="6">
        <f>G30+H30+I30+J30+K30+R30</f>
        <v>0</v>
      </c>
      <c r="U30" s="24">
        <f>S30+T30</f>
        <v>0</v>
      </c>
      <c r="V30" s="8"/>
      <c r="W30" s="7"/>
      <c r="X30" s="9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6">
        <f>Y30+AE30+AF30+AG30+AH30+AI30</f>
        <v>0</v>
      </c>
      <c r="AL30" s="6">
        <f>Z30+AA30+AB30+AC30+AD30+AJ30</f>
        <v>0</v>
      </c>
      <c r="AM30" s="22">
        <f>AK30+AL30</f>
        <v>0</v>
      </c>
      <c r="AN30" s="24">
        <f>U30+AM30</f>
        <v>0</v>
      </c>
    </row>
    <row r="31" spans="1:41" ht="12.75" hidden="1" customHeight="1" x14ac:dyDescent="0.2">
      <c r="A31" s="54" t="s">
        <v>28</v>
      </c>
      <c r="B31" s="54"/>
      <c r="C31" s="10">
        <f t="shared" ref="C31:AN31" si="14">SUM(C27:C30)</f>
        <v>0</v>
      </c>
      <c r="D31" s="10">
        <f t="shared" si="14"/>
        <v>0</v>
      </c>
      <c r="E31" s="11">
        <f t="shared" si="14"/>
        <v>0</v>
      </c>
      <c r="F31" s="10">
        <f t="shared" si="14"/>
        <v>0</v>
      </c>
      <c r="G31" s="10">
        <f t="shared" si="14"/>
        <v>0</v>
      </c>
      <c r="H31" s="10">
        <f t="shared" si="14"/>
        <v>0</v>
      </c>
      <c r="I31" s="10">
        <f t="shared" si="14"/>
        <v>0</v>
      </c>
      <c r="J31" s="10">
        <f t="shared" si="14"/>
        <v>0</v>
      </c>
      <c r="K31" s="10">
        <f t="shared" si="14"/>
        <v>0</v>
      </c>
      <c r="L31" s="10">
        <f t="shared" si="14"/>
        <v>0</v>
      </c>
      <c r="M31" s="10">
        <f t="shared" si="14"/>
        <v>0</v>
      </c>
      <c r="N31" s="10">
        <f t="shared" si="14"/>
        <v>0</v>
      </c>
      <c r="O31" s="10">
        <f t="shared" si="14"/>
        <v>0</v>
      </c>
      <c r="P31" s="10">
        <f>SUM(P27:P30)</f>
        <v>0</v>
      </c>
      <c r="Q31" s="10">
        <f t="shared" si="14"/>
        <v>0</v>
      </c>
      <c r="R31" s="10">
        <f t="shared" si="14"/>
        <v>0</v>
      </c>
      <c r="S31" s="10">
        <f t="shared" si="14"/>
        <v>0</v>
      </c>
      <c r="T31" s="10">
        <f t="shared" si="14"/>
        <v>0</v>
      </c>
      <c r="U31" s="10">
        <f t="shared" si="14"/>
        <v>0</v>
      </c>
      <c r="V31" s="20">
        <f t="shared" si="14"/>
        <v>0</v>
      </c>
      <c r="W31" s="20">
        <f t="shared" si="14"/>
        <v>0</v>
      </c>
      <c r="X31" s="20">
        <f t="shared" si="14"/>
        <v>0</v>
      </c>
      <c r="Y31" s="20">
        <f t="shared" si="14"/>
        <v>0</v>
      </c>
      <c r="Z31" s="20">
        <f t="shared" si="14"/>
        <v>0</v>
      </c>
      <c r="AA31" s="20">
        <f t="shared" si="14"/>
        <v>0</v>
      </c>
      <c r="AB31" s="20">
        <f t="shared" si="14"/>
        <v>0</v>
      </c>
      <c r="AC31" s="20">
        <f t="shared" si="14"/>
        <v>0</v>
      </c>
      <c r="AD31" s="20">
        <f t="shared" si="14"/>
        <v>0</v>
      </c>
      <c r="AE31" s="20">
        <f t="shared" si="14"/>
        <v>0</v>
      </c>
      <c r="AF31" s="20">
        <f t="shared" si="14"/>
        <v>0</v>
      </c>
      <c r="AG31" s="20">
        <f t="shared" si="14"/>
        <v>0</v>
      </c>
      <c r="AH31" s="20">
        <f t="shared" si="14"/>
        <v>0</v>
      </c>
      <c r="AI31" s="20">
        <f t="shared" si="14"/>
        <v>0</v>
      </c>
      <c r="AJ31" s="20">
        <f t="shared" si="14"/>
        <v>0</v>
      </c>
      <c r="AK31" s="20">
        <f t="shared" si="14"/>
        <v>0</v>
      </c>
      <c r="AL31" s="20">
        <f t="shared" si="14"/>
        <v>0</v>
      </c>
      <c r="AM31" s="20">
        <f t="shared" si="14"/>
        <v>0</v>
      </c>
      <c r="AN31" s="10">
        <f t="shared" si="14"/>
        <v>0</v>
      </c>
    </row>
    <row r="32" spans="1:41" ht="12.75" hidden="1" customHeight="1" x14ac:dyDescent="0.2">
      <c r="A32" s="53" t="s">
        <v>27</v>
      </c>
      <c r="B32" s="54"/>
      <c r="C32" s="10">
        <f t="shared" ref="C32:AN32" si="15">C26+C31</f>
        <v>14</v>
      </c>
      <c r="D32" s="10">
        <f t="shared" si="15"/>
        <v>280</v>
      </c>
      <c r="E32" s="11" t="e">
        <f t="shared" si="15"/>
        <v>#REF!</v>
      </c>
      <c r="F32" s="10" t="e">
        <f t="shared" si="15"/>
        <v>#REF!</v>
      </c>
      <c r="G32" s="10" t="e">
        <f t="shared" si="15"/>
        <v>#REF!</v>
      </c>
      <c r="H32" s="10" t="e">
        <f t="shared" si="15"/>
        <v>#REF!</v>
      </c>
      <c r="I32" s="10" t="e">
        <f t="shared" si="15"/>
        <v>#REF!</v>
      </c>
      <c r="J32" s="10" t="e">
        <f t="shared" si="15"/>
        <v>#REF!</v>
      </c>
      <c r="K32" s="10" t="e">
        <f t="shared" si="15"/>
        <v>#REF!</v>
      </c>
      <c r="L32" s="10" t="e">
        <f t="shared" si="15"/>
        <v>#REF!</v>
      </c>
      <c r="M32" s="10" t="e">
        <f t="shared" si="15"/>
        <v>#REF!</v>
      </c>
      <c r="N32" s="10" t="e">
        <f t="shared" si="15"/>
        <v>#REF!</v>
      </c>
      <c r="O32" s="10">
        <f t="shared" si="15"/>
        <v>0</v>
      </c>
      <c r="P32" s="10">
        <f>P26+P31</f>
        <v>35394</v>
      </c>
      <c r="Q32" s="10" t="e">
        <f t="shared" si="15"/>
        <v>#REF!</v>
      </c>
      <c r="R32" s="10" t="e">
        <f t="shared" si="15"/>
        <v>#REF!</v>
      </c>
      <c r="S32" s="10" t="e">
        <f t="shared" si="15"/>
        <v>#REF!</v>
      </c>
      <c r="T32" s="10" t="e">
        <f t="shared" si="15"/>
        <v>#REF!</v>
      </c>
      <c r="U32" s="10" t="e">
        <f t="shared" si="15"/>
        <v>#REF!</v>
      </c>
      <c r="V32" s="20">
        <f t="shared" si="15"/>
        <v>0</v>
      </c>
      <c r="W32" s="20">
        <f t="shared" si="15"/>
        <v>0</v>
      </c>
      <c r="X32" s="21">
        <f t="shared" si="15"/>
        <v>0</v>
      </c>
      <c r="Y32" s="20">
        <f t="shared" si="15"/>
        <v>0</v>
      </c>
      <c r="Z32" s="20">
        <f t="shared" si="15"/>
        <v>0</v>
      </c>
      <c r="AA32" s="20">
        <f t="shared" si="15"/>
        <v>0</v>
      </c>
      <c r="AB32" s="20">
        <f t="shared" si="15"/>
        <v>0</v>
      </c>
      <c r="AC32" s="20">
        <f t="shared" si="15"/>
        <v>0</v>
      </c>
      <c r="AD32" s="20">
        <f t="shared" si="15"/>
        <v>0</v>
      </c>
      <c r="AE32" s="20">
        <f t="shared" si="15"/>
        <v>0</v>
      </c>
      <c r="AF32" s="20">
        <f t="shared" si="15"/>
        <v>0</v>
      </c>
      <c r="AG32" s="20">
        <f t="shared" si="15"/>
        <v>0</v>
      </c>
      <c r="AH32" s="20">
        <f t="shared" si="15"/>
        <v>0</v>
      </c>
      <c r="AI32" s="20">
        <f t="shared" si="15"/>
        <v>0</v>
      </c>
      <c r="AJ32" s="20">
        <f t="shared" si="15"/>
        <v>0</v>
      </c>
      <c r="AK32" s="20">
        <f t="shared" si="15"/>
        <v>0</v>
      </c>
      <c r="AL32" s="20">
        <f t="shared" si="15"/>
        <v>0</v>
      </c>
      <c r="AM32" s="20">
        <f t="shared" si="15"/>
        <v>0</v>
      </c>
      <c r="AN32" s="10" t="e">
        <f t="shared" si="15"/>
        <v>#REF!</v>
      </c>
    </row>
    <row r="33" spans="1:30" customFormat="1" ht="20.25" customHeight="1" x14ac:dyDescent="0.2">
      <c r="A33" s="14"/>
      <c r="B33" s="14"/>
      <c r="C33" s="15"/>
      <c r="D33" s="14"/>
      <c r="E33" s="1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7"/>
    </row>
    <row r="34" spans="1:30" customFormat="1" ht="20.25" customHeight="1" x14ac:dyDescent="0.2">
      <c r="A34" s="74" t="s">
        <v>18</v>
      </c>
      <c r="B34" s="74"/>
      <c r="C34" s="14"/>
      <c r="D34" s="14"/>
      <c r="E34" s="18" t="e">
        <f>E32/72</f>
        <v>#REF!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7"/>
      <c r="X34" s="18">
        <f>X32/72</f>
        <v>0</v>
      </c>
    </row>
    <row r="35" spans="1:30" customFormat="1" ht="20.25" customHeight="1" x14ac:dyDescent="0.2">
      <c r="A35" s="14"/>
      <c r="B35" s="19"/>
      <c r="C35" s="14"/>
      <c r="D35" s="14"/>
      <c r="E35" s="16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30" s="1" customFormat="1" ht="15.75" x14ac:dyDescent="0.2">
      <c r="A36" s="2"/>
      <c r="B36" s="2"/>
      <c r="C36" s="2" t="s">
        <v>40</v>
      </c>
      <c r="D36" s="2"/>
      <c r="E36" s="2"/>
      <c r="F36" s="2"/>
      <c r="G36" s="2" t="s">
        <v>41</v>
      </c>
      <c r="H36" s="2"/>
      <c r="I36" s="2"/>
      <c r="J36" s="2"/>
      <c r="K36" s="2"/>
      <c r="L36" s="3"/>
      <c r="M36" s="3"/>
      <c r="N36" s="3"/>
      <c r="O36" s="4"/>
      <c r="P36" s="4"/>
      <c r="Q36" s="4"/>
      <c r="R36" s="4"/>
      <c r="S36" s="4"/>
      <c r="T36" s="4"/>
      <c r="U36" s="3"/>
      <c r="V36" s="4"/>
      <c r="W36" s="3"/>
      <c r="X36" s="4"/>
      <c r="Y36" s="4"/>
      <c r="Z36" s="4"/>
      <c r="AA36" s="4"/>
      <c r="AB36" s="4"/>
      <c r="AC36" s="4"/>
      <c r="AD36" s="4">
        <f>AC29+AD29</f>
        <v>0</v>
      </c>
    </row>
    <row r="37" spans="1:30" s="1" customFormat="1" ht="15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3"/>
      <c r="M37" s="3"/>
      <c r="N37" s="3"/>
      <c r="O37" s="4"/>
      <c r="P37" s="4"/>
      <c r="Q37" s="4"/>
      <c r="R37" s="4"/>
      <c r="S37" s="4"/>
      <c r="T37" s="4"/>
      <c r="U37" s="3"/>
      <c r="V37" s="4"/>
      <c r="W37" s="3"/>
      <c r="X37" s="4"/>
      <c r="Y37" s="4"/>
      <c r="Z37" s="4"/>
      <c r="AA37" s="4"/>
      <c r="AB37" s="4"/>
      <c r="AC37" s="4"/>
      <c r="AD37" s="4"/>
    </row>
    <row r="38" spans="1:30" s="1" customFormat="1" ht="27" customHeight="1" x14ac:dyDescent="0.2">
      <c r="A38" s="2"/>
      <c r="B38" s="2"/>
      <c r="C38" s="2" t="s">
        <v>16</v>
      </c>
      <c r="D38" s="2"/>
      <c r="E38" s="2"/>
      <c r="F38" s="2"/>
      <c r="G38" s="2" t="s">
        <v>17</v>
      </c>
      <c r="H38" s="2"/>
      <c r="I38" s="2"/>
      <c r="J38" s="2"/>
      <c r="K38" s="2"/>
      <c r="L38" s="3"/>
      <c r="M38" s="3"/>
      <c r="N38" s="3"/>
      <c r="O38" s="4"/>
      <c r="P38" s="4"/>
      <c r="Q38" s="4"/>
      <c r="R38" s="4"/>
      <c r="S38" s="4"/>
      <c r="T38" s="4"/>
      <c r="U38" s="3"/>
      <c r="V38" s="4"/>
      <c r="W38" s="3"/>
      <c r="X38" s="4"/>
      <c r="Y38" s="4"/>
      <c r="Z38" s="4"/>
      <c r="AA38" s="4"/>
      <c r="AB38" s="4"/>
      <c r="AC38" s="4"/>
      <c r="AD38" s="4"/>
    </row>
  </sheetData>
  <mergeCells count="50">
    <mergeCell ref="A1:AN1"/>
    <mergeCell ref="A2:A5"/>
    <mergeCell ref="B2:B5"/>
    <mergeCell ref="C2:U2"/>
    <mergeCell ref="V2:AM2"/>
    <mergeCell ref="AN2:AN5"/>
    <mergeCell ref="C3:C5"/>
    <mergeCell ref="D3:D5"/>
    <mergeCell ref="E3:E5"/>
    <mergeCell ref="F3:F5"/>
    <mergeCell ref="Q3:Q5"/>
    <mergeCell ref="R3:R5"/>
    <mergeCell ref="S3:S5"/>
    <mergeCell ref="T3:T5"/>
    <mergeCell ref="H4:K4"/>
    <mergeCell ref="L4:L5"/>
    <mergeCell ref="AM3:AM5"/>
    <mergeCell ref="U3:U5"/>
    <mergeCell ref="V3:V5"/>
    <mergeCell ref="W3:W5"/>
    <mergeCell ref="X3:X5"/>
    <mergeCell ref="Y3:Y5"/>
    <mergeCell ref="Z3:Z5"/>
    <mergeCell ref="AA3:AH3"/>
    <mergeCell ref="AI3:AI5"/>
    <mergeCell ref="AJ3:AJ5"/>
    <mergeCell ref="AK3:AK5"/>
    <mergeCell ref="AL3:AL5"/>
    <mergeCell ref="AA4:AD4"/>
    <mergeCell ref="AE4:AE5"/>
    <mergeCell ref="AF4:AF5"/>
    <mergeCell ref="AG4:AG5"/>
    <mergeCell ref="AH4:AH5"/>
    <mergeCell ref="A32:B32"/>
    <mergeCell ref="A34:B34"/>
    <mergeCell ref="P4:P5"/>
    <mergeCell ref="A25:B25"/>
    <mergeCell ref="A26:B26"/>
    <mergeCell ref="A31:B31"/>
    <mergeCell ref="M4:M5"/>
    <mergeCell ref="N4:N5"/>
    <mergeCell ref="H3:P3"/>
    <mergeCell ref="A23:B23"/>
    <mergeCell ref="A24:B24"/>
    <mergeCell ref="A8:B8"/>
    <mergeCell ref="A11:B11"/>
    <mergeCell ref="A19:B19"/>
    <mergeCell ref="O4:O5"/>
    <mergeCell ref="G3:G5"/>
    <mergeCell ref="A15:B15"/>
  </mergeCells>
  <pageMargins left="0.7" right="0.7" top="0.75" bottom="0.75" header="0.3" footer="0.3"/>
  <pageSetup paperSize="9" scale="4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024 цифры</vt:lpstr>
      <vt:lpstr>Свод 024  (с ф-в)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2025-09-18T12:48:48Z</cp:lastPrinted>
  <dcterms:created xsi:type="dcterms:W3CDTF">2020-09-12T05:50:20Z</dcterms:created>
  <dcterms:modified xsi:type="dcterms:W3CDTF">2025-10-07T11:40:15Z</dcterms:modified>
</cp:coreProperties>
</file>